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cer\Desktop\Меню 2023 МИх лагерь\"/>
    </mc:Choice>
  </mc:AlternateContent>
  <xr:revisionPtr revIDLastSave="0" documentId="8_{5CF8447C-CC07-4FB7-B5E7-D99AE4565D1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25" i="1" l="1"/>
  <c r="L225" i="1"/>
  <c r="M225" i="1"/>
  <c r="O225" i="1"/>
  <c r="J225" i="1"/>
  <c r="N224" i="1"/>
  <c r="N169" i="1"/>
  <c r="K132" i="1"/>
  <c r="L132" i="1"/>
  <c r="M132" i="1"/>
  <c r="J132" i="1"/>
  <c r="N131" i="1"/>
  <c r="K120" i="1"/>
  <c r="L120" i="1"/>
  <c r="M120" i="1"/>
  <c r="J120" i="1"/>
  <c r="N119" i="1"/>
  <c r="K79" i="1"/>
  <c r="L79" i="1"/>
  <c r="M79" i="1"/>
  <c r="J79" i="1"/>
  <c r="N78" i="1"/>
  <c r="K31" i="1"/>
  <c r="L31" i="1"/>
  <c r="M31" i="1"/>
  <c r="J31" i="1"/>
  <c r="N30" i="1"/>
  <c r="K59" i="1" l="1"/>
  <c r="L59" i="1"/>
  <c r="M59" i="1"/>
  <c r="N223" i="1"/>
  <c r="N222" i="1"/>
  <c r="N221" i="1"/>
  <c r="N220" i="1"/>
  <c r="N219" i="1"/>
  <c r="M214" i="1"/>
  <c r="L214" i="1"/>
  <c r="K214" i="1"/>
  <c r="J214" i="1"/>
  <c r="J226" i="1" s="1"/>
  <c r="N213" i="1"/>
  <c r="N212" i="1"/>
  <c r="N211" i="1"/>
  <c r="N210" i="1"/>
  <c r="M204" i="1"/>
  <c r="L204" i="1"/>
  <c r="K204" i="1"/>
  <c r="J204" i="1"/>
  <c r="J205" i="1" s="1"/>
  <c r="N203" i="1"/>
  <c r="N202" i="1"/>
  <c r="N201" i="1"/>
  <c r="N200" i="1"/>
  <c r="N199" i="1"/>
  <c r="N198" i="1"/>
  <c r="M194" i="1"/>
  <c r="L194" i="1"/>
  <c r="K194" i="1"/>
  <c r="N193" i="1"/>
  <c r="N192" i="1"/>
  <c r="N191" i="1"/>
  <c r="N190" i="1"/>
  <c r="N189" i="1"/>
  <c r="N188" i="1"/>
  <c r="M182" i="1"/>
  <c r="L182" i="1"/>
  <c r="K182" i="1"/>
  <c r="N181" i="1"/>
  <c r="N180" i="1"/>
  <c r="N179" i="1"/>
  <c r="N178" i="1"/>
  <c r="N177" i="1"/>
  <c r="N176" i="1"/>
  <c r="M172" i="1"/>
  <c r="L172" i="1"/>
  <c r="K172" i="1"/>
  <c r="J172" i="1"/>
  <c r="J183" i="1" s="1"/>
  <c r="N171" i="1"/>
  <c r="N170" i="1"/>
  <c r="N168" i="1"/>
  <c r="M162" i="1"/>
  <c r="L162" i="1"/>
  <c r="K162" i="1"/>
  <c r="J162" i="1"/>
  <c r="N161" i="1"/>
  <c r="N160" i="1"/>
  <c r="N159" i="1"/>
  <c r="N158" i="1"/>
  <c r="N157" i="1"/>
  <c r="N156" i="1"/>
  <c r="M154" i="1"/>
  <c r="L154" i="1"/>
  <c r="K154" i="1"/>
  <c r="J154" i="1"/>
  <c r="N153" i="1"/>
  <c r="N152" i="1"/>
  <c r="N151" i="1"/>
  <c r="N150" i="1"/>
  <c r="N149" i="1"/>
  <c r="M142" i="1"/>
  <c r="L142" i="1"/>
  <c r="K142" i="1"/>
  <c r="J142" i="1"/>
  <c r="N141" i="1"/>
  <c r="N140" i="1"/>
  <c r="N139" i="1"/>
  <c r="N138" i="1"/>
  <c r="N137" i="1"/>
  <c r="N136" i="1"/>
  <c r="N130" i="1"/>
  <c r="N129" i="1"/>
  <c r="N128" i="1"/>
  <c r="N127" i="1"/>
  <c r="N126" i="1"/>
  <c r="N118" i="1"/>
  <c r="N117" i="1"/>
  <c r="N116" i="1"/>
  <c r="N115" i="1"/>
  <c r="N114" i="1"/>
  <c r="N113" i="1"/>
  <c r="M111" i="1"/>
  <c r="L111" i="1"/>
  <c r="K111" i="1"/>
  <c r="N110" i="1"/>
  <c r="N109" i="1"/>
  <c r="N108" i="1"/>
  <c r="N107" i="1"/>
  <c r="N106" i="1"/>
  <c r="N105" i="1"/>
  <c r="N104" i="1"/>
  <c r="M97" i="1"/>
  <c r="L97" i="1"/>
  <c r="K97" i="1"/>
  <c r="J97" i="1"/>
  <c r="J98" i="1" s="1"/>
  <c r="N96" i="1"/>
  <c r="N95" i="1"/>
  <c r="N94" i="1"/>
  <c r="N93" i="1"/>
  <c r="N92" i="1"/>
  <c r="N91" i="1"/>
  <c r="M89" i="1"/>
  <c r="L89" i="1"/>
  <c r="K89" i="1"/>
  <c r="N88" i="1"/>
  <c r="N87" i="1"/>
  <c r="N86" i="1"/>
  <c r="N85" i="1"/>
  <c r="N77" i="1"/>
  <c r="N76" i="1"/>
  <c r="N75" i="1"/>
  <c r="N74" i="1"/>
  <c r="N73" i="1"/>
  <c r="M71" i="1"/>
  <c r="L71" i="1"/>
  <c r="K71" i="1"/>
  <c r="J71" i="1"/>
  <c r="N70" i="1"/>
  <c r="N69" i="1"/>
  <c r="N68" i="1"/>
  <c r="N67" i="1"/>
  <c r="J59" i="1"/>
  <c r="J61" i="1" s="1"/>
  <c r="N57" i="1"/>
  <c r="N56" i="1"/>
  <c r="N55" i="1"/>
  <c r="N54" i="1"/>
  <c r="N53" i="1"/>
  <c r="N52" i="1"/>
  <c r="M50" i="1"/>
  <c r="L50" i="1"/>
  <c r="K50" i="1"/>
  <c r="N48" i="1"/>
  <c r="N47" i="1"/>
  <c r="N46" i="1"/>
  <c r="N45" i="1"/>
  <c r="N44" i="1"/>
  <c r="N29" i="1"/>
  <c r="N28" i="1"/>
  <c r="N27" i="1"/>
  <c r="N26" i="1"/>
  <c r="N25" i="1"/>
  <c r="N24" i="1"/>
  <c r="M22" i="1"/>
  <c r="L22" i="1"/>
  <c r="K22" i="1"/>
  <c r="J22" i="1"/>
  <c r="N21" i="1"/>
  <c r="N20" i="1"/>
  <c r="N19" i="1"/>
  <c r="N18" i="1"/>
  <c r="N17" i="1"/>
  <c r="N225" i="1" l="1"/>
  <c r="N226" i="1" s="1"/>
  <c r="N120" i="1"/>
  <c r="K205" i="1"/>
  <c r="K226" i="1"/>
  <c r="N31" i="1"/>
  <c r="N132" i="1"/>
  <c r="K183" i="1"/>
  <c r="L205" i="1"/>
  <c r="L226" i="1"/>
  <c r="M205" i="1"/>
  <c r="M226" i="1"/>
  <c r="N79" i="1"/>
  <c r="M183" i="1"/>
  <c r="K163" i="1"/>
  <c r="M163" i="1"/>
  <c r="L183" i="1"/>
  <c r="J163" i="1"/>
  <c r="J144" i="1"/>
  <c r="L163" i="1"/>
  <c r="M144" i="1"/>
  <c r="L121" i="1"/>
  <c r="K144" i="1"/>
  <c r="L144" i="1"/>
  <c r="J121" i="1"/>
  <c r="K121" i="1"/>
  <c r="M121" i="1"/>
  <c r="K98" i="1"/>
  <c r="L98" i="1"/>
  <c r="M98" i="1"/>
  <c r="M80" i="1"/>
  <c r="J80" i="1"/>
  <c r="L80" i="1"/>
  <c r="K80" i="1"/>
  <c r="M32" i="1"/>
  <c r="M61" i="1"/>
  <c r="N59" i="1"/>
  <c r="L61" i="1"/>
  <c r="K61" i="1"/>
  <c r="L32" i="1"/>
  <c r="J32" i="1"/>
  <c r="K32" i="1"/>
  <c r="N194" i="1"/>
  <c r="N22" i="1"/>
  <c r="N204" i="1"/>
  <c r="N214" i="1"/>
  <c r="N154" i="1"/>
  <c r="N50" i="1"/>
  <c r="N97" i="1"/>
  <c r="N162" i="1"/>
  <c r="N71" i="1"/>
  <c r="N89" i="1"/>
  <c r="N111" i="1"/>
  <c r="N142" i="1"/>
  <c r="N172" i="1"/>
  <c r="N182" i="1"/>
  <c r="N205" i="1" l="1"/>
  <c r="N183" i="1"/>
  <c r="N163" i="1"/>
  <c r="N144" i="1"/>
  <c r="N121" i="1"/>
  <c r="N80" i="1"/>
  <c r="N98" i="1"/>
  <c r="N61" i="1"/>
  <c r="N32" i="1"/>
</calcChain>
</file>

<file path=xl/sharedStrings.xml><?xml version="1.0" encoding="utf-8"?>
<sst xmlns="http://schemas.openxmlformats.org/spreadsheetml/2006/main" count="356" uniqueCount="104">
  <si>
    <t>Меню приготавливаемых блюд для оздоровительных лагерей с дневным пребыванием детей в возрасте от 6,5 до 11 лет организуемых на базе функционирующих общеобразовательных учреждений</t>
  </si>
  <si>
    <t>Сезон: летний</t>
  </si>
  <si>
    <t>День 1                                                                                                         ПОНЕДЕЛЬНИК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</si>
  <si>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</si>
  <si>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</si>
  <si>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</si>
  <si>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</si>
  <si>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</si>
  <si>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</si>
  <si>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</si>
  <si>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</si>
  <si>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 xml:space="preserve">ЗАВТРАК </t>
  </si>
  <si>
    <t>Плоды или ягоды свежие</t>
  </si>
  <si>
    <t>Каша вязкая молочная "Дружба"</t>
  </si>
  <si>
    <t>Хлеб пшеничный</t>
  </si>
  <si>
    <t>Н</t>
  </si>
  <si>
    <t xml:space="preserve">Масло сливочное </t>
  </si>
  <si>
    <t xml:space="preserve">Чай с сахаром </t>
  </si>
  <si>
    <t>377</t>
  </si>
  <si>
    <t>Итого за прием пищи:</t>
  </si>
  <si>
    <t>ОБЕД</t>
  </si>
  <si>
    <t>Салат "Витаминный"</t>
  </si>
  <si>
    <t>Суп гороховый</t>
  </si>
  <si>
    <t>Котлеты домашние (с соусом)</t>
  </si>
  <si>
    <t>Макаронные изделия отварные</t>
  </si>
  <si>
    <t>Компот из сухофруктов</t>
  </si>
  <si>
    <t>349</t>
  </si>
  <si>
    <t/>
  </si>
  <si>
    <t>Сок фруктовый</t>
  </si>
  <si>
    <t>Итого за день:</t>
  </si>
  <si>
    <t>День 2                                                                                                        ВТОРНИК</t>
  </si>
  <si>
    <t>Энергети-ческая ценность, ккал</t>
  </si>
  <si>
    <t>Омлет натуральный</t>
  </si>
  <si>
    <t xml:space="preserve">Горошек зеленый консервированный </t>
  </si>
  <si>
    <t xml:space="preserve">Сыр </t>
  </si>
  <si>
    <t>15</t>
  </si>
  <si>
    <t>Чай с сахаром</t>
  </si>
  <si>
    <t>Хлеб ржаной</t>
  </si>
  <si>
    <t>2/1</t>
  </si>
  <si>
    <t>Салат "Летний"</t>
  </si>
  <si>
    <t>Свекольник</t>
  </si>
  <si>
    <t>Бефстроганов</t>
  </si>
  <si>
    <t>Рис отварной</t>
  </si>
  <si>
    <t>Компот из свежих ягод</t>
  </si>
  <si>
    <t>День 3                                                                                                        СРЕДА</t>
  </si>
  <si>
    <t>Сырники из творога (с молоком сгущенным или вареньем)</t>
  </si>
  <si>
    <t>Чай  с сахаром</t>
  </si>
  <si>
    <t>Салат из свежих помидор и огурцов</t>
  </si>
  <si>
    <t>Суп с фрикадельками</t>
  </si>
  <si>
    <t>Плов из мяса птицы</t>
  </si>
  <si>
    <t xml:space="preserve">Хлеб пшеничный </t>
  </si>
  <si>
    <t>День 4                                                                                                        ЧЕТВЕРГ</t>
  </si>
  <si>
    <t>Каша  молочная с гречневой крупой</t>
  </si>
  <si>
    <t>728/1</t>
  </si>
  <si>
    <t>Салат из белокочанной капусты с яблоком</t>
  </si>
  <si>
    <t>Рассольник домашний</t>
  </si>
  <si>
    <t>Картофельное пюре</t>
  </si>
  <si>
    <t>Тефтели</t>
  </si>
  <si>
    <t>День 5                                                                                                        ПЯТНИЦА</t>
  </si>
  <si>
    <t>Овощная нарезка</t>
  </si>
  <si>
    <t>Вареники  с картофелем пром. производства с м/сл</t>
  </si>
  <si>
    <t>Сыр "Российский"</t>
  </si>
  <si>
    <t>Борщ</t>
  </si>
  <si>
    <t>Гуляш</t>
  </si>
  <si>
    <t xml:space="preserve">Каша гречневая </t>
  </si>
  <si>
    <t>302</t>
  </si>
  <si>
    <t>Чай фруктовый</t>
  </si>
  <si>
    <t>День 6                                                                                                         ПОНЕДЕЛЬНИК</t>
  </si>
  <si>
    <t>Плоды и ягоды свежие</t>
  </si>
  <si>
    <t>Каша молочная пшенная</t>
  </si>
  <si>
    <t xml:space="preserve">ОБЕД </t>
  </si>
  <si>
    <t>Салат из квашеной капусты</t>
  </si>
  <si>
    <t>Суп гречневый</t>
  </si>
  <si>
    <t>Курица запеченная (бедро/голень)</t>
  </si>
  <si>
    <t>День 7                                                                                                         ВТОРНИК</t>
  </si>
  <si>
    <t>Пудинг творожный с соусом</t>
  </si>
  <si>
    <t>Суп картофельный с клецками</t>
  </si>
  <si>
    <t>Рыба припущенная</t>
  </si>
  <si>
    <t xml:space="preserve">Рис отварной </t>
  </si>
  <si>
    <t>День 8                                                                                                         СРЕДА</t>
  </si>
  <si>
    <t>Каша молочная "Дружба"</t>
  </si>
  <si>
    <t>Щи из свежей капусты с картофелем</t>
  </si>
  <si>
    <t>Пельмени пром.производства</t>
  </si>
  <si>
    <t>День 9                                                                                                         ЧЕТВЕРГ</t>
  </si>
  <si>
    <t xml:space="preserve">Горошек зеленный консервированный </t>
  </si>
  <si>
    <t>Салат из свежих/соленых огурцов</t>
  </si>
  <si>
    <t>Суп-лапша домашняя</t>
  </si>
  <si>
    <t>Жаркое по-домашнему</t>
  </si>
  <si>
    <t>День 10                                                                                                       ПЯТНИЦА</t>
  </si>
  <si>
    <t>338</t>
  </si>
  <si>
    <t>Макароны с сыром (Российский)</t>
  </si>
  <si>
    <t>Салат из дайкона с морковью м/р</t>
  </si>
  <si>
    <t>Ленивые голубцы</t>
  </si>
  <si>
    <t>СОГЛАСОВАНО</t>
  </si>
  <si>
    <t>ИП Григоря К.А.</t>
  </si>
  <si>
    <t>_______________ К.А. Григорян</t>
  </si>
  <si>
    <t>Блины  (с повидлом или джемом или молоком сгущенным)</t>
  </si>
  <si>
    <t>Булочка с маком</t>
  </si>
  <si>
    <t>Булочка с повидлом</t>
  </si>
  <si>
    <t>Булочка новинка</t>
  </si>
  <si>
    <t>Булочка школьная</t>
  </si>
  <si>
    <t>Булочка с молоком сгущ.</t>
  </si>
  <si>
    <t xml:space="preserve">МБОУ СОШ с. Кремово </t>
  </si>
  <si>
    <t>директор _______________ Е.А. Строганова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</si>
</sst>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2"/>
      <name val="Times New Roman"/>
    </font>
    <font>
      <b/>
      <sz val="12"/>
      <name val="Times New Roman"/>
    </font>
    <font>
      <sz val="11"/>
      <name val="Calibri"/>
    </font>
    <font>
      <sz val="12"/>
      <name val="Times New Roman"/>
    </font>
    <font>
      <sz val="11"/>
      <name val="Calibri"/>
    </font>
    <font>
      <sz val="12"/>
      <name val="Calibri"/>
    </font>
    <font>
      <b/>
      <sz val="12"/>
      <name val="Times New Roman"/>
    </font>
    <font>
      <b/>
      <sz val="11"/>
      <name val="Calibri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2" fontId="1" fillId="0" borderId="12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top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4" fillId="0" borderId="17" xfId="0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shrinkToFi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5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2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" fontId="1" fillId="0" borderId="12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27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Font="1" applyAlignment="1"/>
    <xf numFmtId="1" fontId="1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2" fontId="11" fillId="0" borderId="31" xfId="0" applyNumberFormat="1" applyFont="1" applyBorder="1" applyAlignment="1">
      <alignment horizontal="center" wrapText="1"/>
    </xf>
    <xf numFmtId="0" fontId="11" fillId="0" borderId="0" xfId="0" applyFont="1"/>
    <xf numFmtId="0" fontId="0" fillId="0" borderId="0" xfId="0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4" fillId="0" borderId="6" xfId="0" applyFont="1" applyBorder="1" applyAlignment="1">
      <alignment vertical="center" wrapText="1"/>
    </xf>
    <xf numFmtId="0" fontId="3" fillId="0" borderId="7" xfId="0" applyFont="1" applyBorder="1"/>
    <xf numFmtId="0" fontId="3" fillId="0" borderId="8" xfId="0" applyFont="1" applyBorder="1"/>
    <xf numFmtId="0" fontId="4" fillId="0" borderId="6" xfId="0" applyFont="1" applyBorder="1" applyAlignment="1">
      <alignment horizontal="left" vertical="center" wrapText="1"/>
    </xf>
    <xf numFmtId="0" fontId="9" fillId="0" borderId="0" xfId="0" applyFont="1" applyAlignment="1"/>
    <xf numFmtId="0" fontId="10" fillId="0" borderId="0" xfId="0" applyFont="1" applyAlignment="1"/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11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0" fontId="3" fillId="0" borderId="18" xfId="0" applyFont="1" applyBorder="1"/>
    <xf numFmtId="0" fontId="4" fillId="0" borderId="19" xfId="0" applyFont="1" applyBorder="1" applyAlignment="1">
      <alignment horizontal="left" vertical="center" wrapText="1"/>
    </xf>
    <xf numFmtId="0" fontId="3" fillId="0" borderId="20" xfId="0" applyFont="1" applyBorder="1"/>
    <xf numFmtId="0" fontId="3" fillId="0" borderId="21" xfId="0" applyFont="1" applyBorder="1"/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4" fillId="0" borderId="24" xfId="0" applyFont="1" applyBorder="1" applyAlignment="1">
      <alignment horizontal="left" vertical="center" wrapText="1"/>
    </xf>
    <xf numFmtId="0" fontId="3" fillId="0" borderId="25" xfId="0" applyFont="1" applyBorder="1"/>
    <xf numFmtId="0" fontId="3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26"/>
  <sheetViews>
    <sheetView tabSelected="1" workbookViewId="0">
      <selection activeCell="K6" sqref="K6"/>
    </sheetView>
  </sheetViews>
  <sheetFormatPr defaultColWidth="14.44140625" defaultRowHeight="15" customHeight="1" x14ac:dyDescent="0.3"/>
  <cols>
    <col min="1" max="1" width="20.33203125" customWidth="1"/>
    <col min="2" max="2" width="3.6640625" customWidth="1"/>
    <col min="3" max="3" width="5.109375" customWidth="1"/>
    <col min="4" max="4" width="3.33203125" customWidth="1"/>
    <col min="5" max="5" width="0.109375" customWidth="1"/>
    <col min="6" max="6" width="5.109375" customWidth="1"/>
    <col min="7" max="7" width="6.6640625" customWidth="1"/>
    <col min="8" max="8" width="1.6640625" customWidth="1"/>
    <col min="9" max="9" width="3.6640625" customWidth="1"/>
    <col min="10" max="10" width="13" customWidth="1"/>
    <col min="11" max="11" width="14.6640625" customWidth="1"/>
    <col min="12" max="12" width="12.88671875" customWidth="1"/>
    <col min="13" max="13" width="14.5546875" customWidth="1"/>
    <col min="14" max="14" width="17.109375" customWidth="1"/>
    <col min="15" max="15" width="9.44140625" customWidth="1"/>
    <col min="16" max="19" width="9.109375" customWidth="1"/>
    <col min="20" max="27" width="8.6640625" customWidth="1"/>
  </cols>
  <sheetData>
    <row r="1" spans="1:17" s="61" customFormat="1" ht="15" customHeight="1" x14ac:dyDescent="0.3">
      <c r="A1" s="72" t="s">
        <v>93</v>
      </c>
      <c r="B1" s="72"/>
      <c r="C1" s="72"/>
      <c r="D1" s="72"/>
    </row>
    <row r="2" spans="1:17" s="61" customFormat="1" ht="15" customHeight="1" x14ac:dyDescent="0.3">
      <c r="A2" s="60"/>
      <c r="B2" s="60"/>
      <c r="C2" s="60"/>
      <c r="D2" s="60"/>
    </row>
    <row r="3" spans="1:17" s="61" customFormat="1" ht="15" customHeight="1" x14ac:dyDescent="0.3">
      <c r="A3" s="78" t="s">
        <v>102</v>
      </c>
      <c r="B3" s="78"/>
      <c r="C3" s="78"/>
      <c r="D3" s="78"/>
      <c r="E3" s="78"/>
      <c r="F3" s="78"/>
      <c r="G3" s="78"/>
      <c r="H3" s="79"/>
      <c r="I3" s="79"/>
      <c r="J3" s="79"/>
      <c r="M3" s="72" t="s">
        <v>94</v>
      </c>
      <c r="N3" s="72"/>
      <c r="O3" s="72"/>
      <c r="P3" s="72"/>
    </row>
    <row r="4" spans="1:17" s="61" customFormat="1" ht="15" customHeight="1" x14ac:dyDescent="0.3"/>
    <row r="5" spans="1:17" s="61" customFormat="1" ht="15" customHeight="1" x14ac:dyDescent="0.3">
      <c r="A5" s="78" t="s">
        <v>103</v>
      </c>
      <c r="B5" s="78"/>
      <c r="C5" s="78"/>
      <c r="D5" s="78"/>
      <c r="E5" s="78"/>
      <c r="F5" s="78"/>
      <c r="G5" s="79"/>
      <c r="M5" s="73" t="s">
        <v>95</v>
      </c>
      <c r="N5" s="73"/>
      <c r="O5" s="73"/>
      <c r="P5" s="73"/>
    </row>
    <row r="7" spans="1:17" ht="12.75" customHeight="1" x14ac:dyDescent="0.3">
      <c r="A7" s="1"/>
      <c r="B7" s="111"/>
      <c r="C7" s="112"/>
      <c r="D7" s="112"/>
      <c r="E7" s="112"/>
      <c r="F7" s="112"/>
      <c r="G7" s="112"/>
      <c r="H7" s="112"/>
      <c r="I7" s="112"/>
      <c r="J7" s="1"/>
      <c r="K7" s="2"/>
      <c r="L7" s="1"/>
      <c r="M7" s="111"/>
      <c r="N7" s="112"/>
      <c r="O7" s="3"/>
      <c r="P7" s="1"/>
      <c r="Q7" s="1"/>
    </row>
    <row r="8" spans="1:17" ht="25.5" customHeight="1" x14ac:dyDescent="0.3">
      <c r="A8" s="1"/>
      <c r="B8" s="113" t="s">
        <v>0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3"/>
      <c r="P8" s="1"/>
      <c r="Q8" s="1"/>
    </row>
    <row r="9" spans="1:17" ht="10.5" customHeight="1" x14ac:dyDescent="0.3">
      <c r="A9" s="1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3"/>
      <c r="P9" s="1"/>
      <c r="Q9" s="1"/>
    </row>
    <row r="10" spans="1:17" ht="10.5" customHeight="1" x14ac:dyDescent="0.3">
      <c r="A10" s="1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3"/>
      <c r="P10" s="1"/>
      <c r="Q10" s="1"/>
    </row>
    <row r="11" spans="1:17" ht="17.25" customHeight="1" x14ac:dyDescent="0.3">
      <c r="A11" s="114" t="s">
        <v>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3"/>
      <c r="P11" s="1"/>
      <c r="Q11" s="1"/>
    </row>
    <row r="12" spans="1:17" ht="16.5" customHeight="1" x14ac:dyDescent="0.3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7" ht="16.5" customHeight="1" x14ac:dyDescent="0.3">
      <c r="A13" s="100" t="s">
        <v>2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"/>
      <c r="Q13" s="1"/>
    </row>
    <row r="14" spans="1:17" ht="14.25" customHeight="1" x14ac:dyDescent="0.3">
      <c r="A14" s="94" t="s">
        <v>3</v>
      </c>
      <c r="B14" s="83"/>
      <c r="C14" s="83"/>
      <c r="D14" s="83"/>
      <c r="E14" s="83"/>
      <c r="F14" s="83"/>
      <c r="G14" s="83"/>
      <c r="H14" s="83"/>
      <c r="I14" s="84"/>
      <c r="J14" s="87" t="s">
        <v>4</v>
      </c>
      <c r="K14" s="89" t="s">
        <v>5</v>
      </c>
      <c r="L14" s="75"/>
      <c r="M14" s="76"/>
      <c r="N14" s="87" t="s">
        <v>6</v>
      </c>
      <c r="O14" s="87" t="s">
        <v>7</v>
      </c>
      <c r="P14" s="1"/>
      <c r="Q14" s="1"/>
    </row>
    <row r="15" spans="1:17" ht="13.5" customHeight="1" x14ac:dyDescent="0.3">
      <c r="A15" s="95"/>
      <c r="B15" s="81"/>
      <c r="C15" s="81"/>
      <c r="D15" s="81"/>
      <c r="E15" s="81"/>
      <c r="F15" s="81"/>
      <c r="G15" s="81"/>
      <c r="H15" s="81"/>
      <c r="I15" s="96"/>
      <c r="J15" s="88"/>
      <c r="K15" s="4" t="s">
        <v>8</v>
      </c>
      <c r="L15" s="4" t="s">
        <v>9</v>
      </c>
      <c r="M15" s="4" t="s">
        <v>10</v>
      </c>
      <c r="N15" s="88"/>
      <c r="O15" s="88"/>
      <c r="P15" s="1"/>
      <c r="Q15" s="1"/>
    </row>
    <row r="16" spans="1:17" ht="18" customHeight="1" x14ac:dyDescent="0.3">
      <c r="A16" s="86" t="s">
        <v>11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1"/>
      <c r="Q16" s="1"/>
    </row>
    <row r="17" spans="1:17" ht="15" customHeight="1" x14ac:dyDescent="0.3">
      <c r="A17" s="74" t="s">
        <v>12</v>
      </c>
      <c r="B17" s="75"/>
      <c r="C17" s="75"/>
      <c r="D17" s="75"/>
      <c r="E17" s="75"/>
      <c r="F17" s="75"/>
      <c r="G17" s="75"/>
      <c r="H17" s="75"/>
      <c r="I17" s="76"/>
      <c r="J17" s="5">
        <v>110</v>
      </c>
      <c r="K17" s="6">
        <v>0.52</v>
      </c>
      <c r="L17" s="6">
        <v>0.52</v>
      </c>
      <c r="M17" s="6">
        <v>12.74</v>
      </c>
      <c r="N17" s="6">
        <f t="shared" ref="N17:N21" si="0">(K17+M17)*4+(L17*9)</f>
        <v>57.72</v>
      </c>
      <c r="O17" s="7">
        <v>338</v>
      </c>
      <c r="P17" s="1"/>
      <c r="Q17" s="1"/>
    </row>
    <row r="18" spans="1:17" ht="16.5" customHeight="1" x14ac:dyDescent="0.3">
      <c r="A18" s="74" t="s">
        <v>13</v>
      </c>
      <c r="B18" s="75"/>
      <c r="C18" s="75"/>
      <c r="D18" s="75"/>
      <c r="E18" s="75"/>
      <c r="F18" s="75"/>
      <c r="G18" s="75"/>
      <c r="H18" s="75"/>
      <c r="I18" s="76"/>
      <c r="J18" s="8">
        <v>150</v>
      </c>
      <c r="K18" s="9">
        <v>11.6</v>
      </c>
      <c r="L18" s="9">
        <v>7.67</v>
      </c>
      <c r="M18" s="9">
        <v>39.6</v>
      </c>
      <c r="N18" s="6">
        <f t="shared" si="0"/>
        <v>273.83000000000004</v>
      </c>
      <c r="O18" s="7">
        <v>175</v>
      </c>
      <c r="P18" s="1"/>
      <c r="Q18" s="1"/>
    </row>
    <row r="19" spans="1:17" ht="18" customHeight="1" x14ac:dyDescent="0.3">
      <c r="A19" s="74" t="s">
        <v>14</v>
      </c>
      <c r="B19" s="75"/>
      <c r="C19" s="75"/>
      <c r="D19" s="75"/>
      <c r="E19" s="75"/>
      <c r="F19" s="75"/>
      <c r="G19" s="75"/>
      <c r="H19" s="75"/>
      <c r="I19" s="76"/>
      <c r="J19" s="7">
        <v>30</v>
      </c>
      <c r="K19" s="10">
        <v>3.16</v>
      </c>
      <c r="L19" s="10">
        <v>0.4</v>
      </c>
      <c r="M19" s="10">
        <v>0.84</v>
      </c>
      <c r="N19" s="6">
        <f t="shared" si="0"/>
        <v>19.600000000000001</v>
      </c>
      <c r="O19" s="7" t="s">
        <v>15</v>
      </c>
      <c r="P19" s="1"/>
    </row>
    <row r="20" spans="1:17" ht="16.5" customHeight="1" x14ac:dyDescent="0.3">
      <c r="A20" s="74" t="s">
        <v>16</v>
      </c>
      <c r="B20" s="75"/>
      <c r="C20" s="75"/>
      <c r="D20" s="75"/>
      <c r="E20" s="75"/>
      <c r="F20" s="75"/>
      <c r="G20" s="75"/>
      <c r="H20" s="75"/>
      <c r="I20" s="76"/>
      <c r="J20" s="7">
        <v>10</v>
      </c>
      <c r="K20" s="7">
        <v>0.08</v>
      </c>
      <c r="L20" s="7">
        <v>7.25</v>
      </c>
      <c r="M20" s="7">
        <v>0.13</v>
      </c>
      <c r="N20" s="6">
        <f t="shared" si="0"/>
        <v>66.09</v>
      </c>
      <c r="O20" s="7">
        <v>14</v>
      </c>
      <c r="P20" s="1"/>
    </row>
    <row r="21" spans="1:17" ht="15" customHeight="1" thickBot="1" x14ac:dyDescent="0.35">
      <c r="A21" s="82" t="s">
        <v>17</v>
      </c>
      <c r="B21" s="83"/>
      <c r="C21" s="83"/>
      <c r="D21" s="83"/>
      <c r="E21" s="83"/>
      <c r="F21" s="83"/>
      <c r="G21" s="83"/>
      <c r="H21" s="83"/>
      <c r="I21" s="84"/>
      <c r="J21" s="11">
        <v>200</v>
      </c>
      <c r="K21" s="11">
        <v>0.12</v>
      </c>
      <c r="L21" s="11">
        <v>0.02</v>
      </c>
      <c r="M21" s="11">
        <v>13.7</v>
      </c>
      <c r="N21" s="6">
        <f t="shared" si="0"/>
        <v>55.459999999999994</v>
      </c>
      <c r="O21" s="12" t="s">
        <v>18</v>
      </c>
      <c r="P21" s="1"/>
    </row>
    <row r="22" spans="1:17" ht="15" customHeight="1" thickBot="1" x14ac:dyDescent="0.35">
      <c r="A22" s="90" t="s">
        <v>19</v>
      </c>
      <c r="B22" s="91"/>
      <c r="C22" s="91"/>
      <c r="D22" s="91"/>
      <c r="E22" s="91"/>
      <c r="F22" s="91"/>
      <c r="G22" s="91"/>
      <c r="H22" s="91"/>
      <c r="I22" s="92"/>
      <c r="J22" s="13">
        <f t="shared" ref="J22:N22" si="1">SUM(J17:J21)</f>
        <v>500</v>
      </c>
      <c r="K22" s="14">
        <f t="shared" si="1"/>
        <v>15.479999999999999</v>
      </c>
      <c r="L22" s="14">
        <f t="shared" si="1"/>
        <v>15.86</v>
      </c>
      <c r="M22" s="14">
        <f t="shared" si="1"/>
        <v>67.010000000000005</v>
      </c>
      <c r="N22" s="14">
        <f t="shared" si="1"/>
        <v>472.7000000000001</v>
      </c>
      <c r="O22" s="13"/>
      <c r="P22" s="1"/>
    </row>
    <row r="23" spans="1:17" ht="12.75" customHeight="1" x14ac:dyDescent="0.3">
      <c r="A23" s="115" t="s">
        <v>20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"/>
    </row>
    <row r="24" spans="1:17" ht="16.5" customHeight="1" x14ac:dyDescent="0.3">
      <c r="A24" s="74" t="s">
        <v>21</v>
      </c>
      <c r="B24" s="75"/>
      <c r="C24" s="75"/>
      <c r="D24" s="75"/>
      <c r="E24" s="75"/>
      <c r="F24" s="75"/>
      <c r="G24" s="75"/>
      <c r="H24" s="75"/>
      <c r="I24" s="76"/>
      <c r="J24" s="15">
        <v>60</v>
      </c>
      <c r="K24" s="6">
        <v>1.55</v>
      </c>
      <c r="L24" s="6">
        <v>2.9</v>
      </c>
      <c r="M24" s="6">
        <v>5.27</v>
      </c>
      <c r="N24" s="6">
        <f t="shared" ref="N24:N30" si="2">(K24+M24)*4+(L24*9)</f>
        <v>53.379999999999995</v>
      </c>
      <c r="O24" s="7">
        <v>48</v>
      </c>
      <c r="P24" s="1"/>
    </row>
    <row r="25" spans="1:17" ht="14.25" customHeight="1" x14ac:dyDescent="0.3">
      <c r="A25" s="77" t="s">
        <v>22</v>
      </c>
      <c r="B25" s="75"/>
      <c r="C25" s="75"/>
      <c r="D25" s="75"/>
      <c r="E25" s="75"/>
      <c r="F25" s="75"/>
      <c r="G25" s="75"/>
      <c r="H25" s="75"/>
      <c r="I25" s="76"/>
      <c r="J25" s="7">
        <v>200</v>
      </c>
      <c r="K25" s="7">
        <v>6.27</v>
      </c>
      <c r="L25" s="7">
        <v>7.28</v>
      </c>
      <c r="M25" s="7">
        <v>33.35</v>
      </c>
      <c r="N25" s="6">
        <f t="shared" si="2"/>
        <v>224</v>
      </c>
      <c r="O25" s="7">
        <v>170</v>
      </c>
      <c r="P25" s="1"/>
    </row>
    <row r="26" spans="1:17" ht="15" customHeight="1" x14ac:dyDescent="0.3">
      <c r="A26" s="77" t="s">
        <v>23</v>
      </c>
      <c r="B26" s="75"/>
      <c r="C26" s="75"/>
      <c r="D26" s="75"/>
      <c r="E26" s="75"/>
      <c r="F26" s="75"/>
      <c r="G26" s="75"/>
      <c r="H26" s="75"/>
      <c r="I26" s="76"/>
      <c r="J26" s="7">
        <v>90</v>
      </c>
      <c r="K26" s="16">
        <v>8.6</v>
      </c>
      <c r="L26" s="16">
        <v>9.65</v>
      </c>
      <c r="M26" s="16">
        <v>22.04</v>
      </c>
      <c r="N26" s="6">
        <f t="shared" si="2"/>
        <v>209.41000000000003</v>
      </c>
      <c r="O26" s="7">
        <v>271</v>
      </c>
      <c r="P26" s="1"/>
    </row>
    <row r="27" spans="1:17" ht="18" customHeight="1" x14ac:dyDescent="0.3">
      <c r="A27" s="74" t="s">
        <v>24</v>
      </c>
      <c r="B27" s="75"/>
      <c r="C27" s="75"/>
      <c r="D27" s="75"/>
      <c r="E27" s="75"/>
      <c r="F27" s="75"/>
      <c r="G27" s="75"/>
      <c r="H27" s="75"/>
      <c r="I27" s="76"/>
      <c r="J27" s="7">
        <v>150</v>
      </c>
      <c r="K27" s="7">
        <v>6.71</v>
      </c>
      <c r="L27" s="7">
        <v>7.38</v>
      </c>
      <c r="M27" s="7">
        <v>39.58</v>
      </c>
      <c r="N27" s="6">
        <f t="shared" si="2"/>
        <v>251.57999999999998</v>
      </c>
      <c r="O27" s="7">
        <v>309</v>
      </c>
      <c r="P27" s="1"/>
    </row>
    <row r="28" spans="1:17" ht="15.75" customHeight="1" x14ac:dyDescent="0.3">
      <c r="A28" s="77" t="s">
        <v>25</v>
      </c>
      <c r="B28" s="75"/>
      <c r="C28" s="75"/>
      <c r="D28" s="75"/>
      <c r="E28" s="75"/>
      <c r="F28" s="75"/>
      <c r="G28" s="75"/>
      <c r="H28" s="75"/>
      <c r="I28" s="76"/>
      <c r="J28" s="8">
        <v>200</v>
      </c>
      <c r="K28" s="8">
        <v>0.66</v>
      </c>
      <c r="L28" s="8">
        <v>0.08</v>
      </c>
      <c r="M28" s="8">
        <v>16.02</v>
      </c>
      <c r="N28" s="6">
        <f t="shared" si="2"/>
        <v>67.44</v>
      </c>
      <c r="O28" s="17" t="s">
        <v>26</v>
      </c>
      <c r="P28" s="1"/>
    </row>
    <row r="29" spans="1:17" ht="15" customHeight="1" x14ac:dyDescent="0.3">
      <c r="A29" s="82" t="s">
        <v>14</v>
      </c>
      <c r="B29" s="83"/>
      <c r="C29" s="83"/>
      <c r="D29" s="83"/>
      <c r="E29" s="83"/>
      <c r="F29" s="83"/>
      <c r="G29" s="83"/>
      <c r="H29" s="83"/>
      <c r="I29" s="84"/>
      <c r="J29" s="11">
        <v>30</v>
      </c>
      <c r="K29" s="11">
        <v>3.16</v>
      </c>
      <c r="L29" s="11">
        <v>0.4</v>
      </c>
      <c r="M29" s="11">
        <v>0.84</v>
      </c>
      <c r="N29" s="6">
        <f t="shared" si="2"/>
        <v>19.600000000000001</v>
      </c>
      <c r="O29" s="12" t="s">
        <v>15</v>
      </c>
      <c r="P29" s="1"/>
    </row>
    <row r="30" spans="1:17" s="67" customFormat="1" ht="18.600000000000001" customHeight="1" thickBot="1" x14ac:dyDescent="0.35">
      <c r="A30" s="97" t="s">
        <v>97</v>
      </c>
      <c r="B30" s="98"/>
      <c r="C30" s="98"/>
      <c r="D30" s="98"/>
      <c r="E30" s="98"/>
      <c r="F30" s="98"/>
      <c r="G30" s="98"/>
      <c r="H30" s="98"/>
      <c r="I30" s="99"/>
      <c r="J30" s="63">
        <v>60</v>
      </c>
      <c r="K30" s="64">
        <v>7.6</v>
      </c>
      <c r="L30" s="64">
        <v>11.85</v>
      </c>
      <c r="M30" s="64">
        <v>36.25</v>
      </c>
      <c r="N30" s="65">
        <f t="shared" si="2"/>
        <v>282.05</v>
      </c>
      <c r="O30" s="64">
        <v>422</v>
      </c>
      <c r="P30" s="66"/>
    </row>
    <row r="31" spans="1:17" ht="17.25" customHeight="1" thickBot="1" x14ac:dyDescent="0.35">
      <c r="A31" s="90" t="s">
        <v>19</v>
      </c>
      <c r="B31" s="91"/>
      <c r="C31" s="91"/>
      <c r="D31" s="91"/>
      <c r="E31" s="91"/>
      <c r="F31" s="91"/>
      <c r="G31" s="91"/>
      <c r="H31" s="91"/>
      <c r="I31" s="92"/>
      <c r="J31" s="13">
        <f>SUM(J24:J30)</f>
        <v>790</v>
      </c>
      <c r="K31" s="13">
        <f t="shared" ref="K31:N31" si="3">SUM(K24:K30)</f>
        <v>34.549999999999997</v>
      </c>
      <c r="L31" s="13">
        <f t="shared" si="3"/>
        <v>39.539999999999992</v>
      </c>
      <c r="M31" s="13">
        <f t="shared" si="3"/>
        <v>153.35000000000002</v>
      </c>
      <c r="N31" s="13">
        <f t="shared" si="3"/>
        <v>1107.46</v>
      </c>
      <c r="O31" s="18" t="s">
        <v>27</v>
      </c>
      <c r="P31" s="1"/>
    </row>
    <row r="32" spans="1:17" ht="14.25" customHeight="1" thickBot="1" x14ac:dyDescent="0.35">
      <c r="A32" s="110" t="s">
        <v>29</v>
      </c>
      <c r="B32" s="91"/>
      <c r="C32" s="91"/>
      <c r="D32" s="91"/>
      <c r="E32" s="91"/>
      <c r="F32" s="91"/>
      <c r="G32" s="91"/>
      <c r="H32" s="91"/>
      <c r="I32" s="92"/>
      <c r="J32" s="14">
        <f>J31+J22</f>
        <v>1290</v>
      </c>
      <c r="K32" s="14">
        <f t="shared" ref="K32:N32" si="4">K31+K22</f>
        <v>50.029999999999994</v>
      </c>
      <c r="L32" s="14">
        <f t="shared" si="4"/>
        <v>55.399999999999991</v>
      </c>
      <c r="M32" s="14">
        <f t="shared" si="4"/>
        <v>220.36</v>
      </c>
      <c r="N32" s="14">
        <f t="shared" si="4"/>
        <v>1580.16</v>
      </c>
      <c r="O32" s="18" t="s">
        <v>27</v>
      </c>
      <c r="P32" s="1"/>
      <c r="Q32" s="1"/>
    </row>
    <row r="33" spans="1:17" s="62" customFormat="1" ht="14.25" customHeight="1" x14ac:dyDescent="0.3">
      <c r="A33" s="68"/>
      <c r="B33" s="69"/>
      <c r="C33" s="69"/>
      <c r="D33" s="69"/>
      <c r="E33" s="69"/>
      <c r="F33" s="69"/>
      <c r="G33" s="69"/>
      <c r="H33" s="69"/>
      <c r="I33" s="69"/>
      <c r="J33" s="70"/>
      <c r="K33" s="70"/>
      <c r="L33" s="70"/>
      <c r="M33" s="70"/>
      <c r="N33" s="70"/>
      <c r="O33" s="71"/>
      <c r="P33" s="1"/>
      <c r="Q33" s="1"/>
    </row>
    <row r="34" spans="1:17" s="62" customFormat="1" ht="14.25" customHeight="1" x14ac:dyDescent="0.3">
      <c r="A34" s="68"/>
      <c r="B34" s="69"/>
      <c r="C34" s="69"/>
      <c r="D34" s="69"/>
      <c r="E34" s="69"/>
      <c r="F34" s="69"/>
      <c r="G34" s="69"/>
      <c r="H34" s="69"/>
      <c r="I34" s="69"/>
      <c r="J34" s="70"/>
      <c r="K34" s="70"/>
      <c r="L34" s="70"/>
      <c r="M34" s="70"/>
      <c r="N34" s="70"/>
      <c r="O34" s="71"/>
      <c r="P34" s="1"/>
      <c r="Q34" s="1"/>
    </row>
    <row r="35" spans="1:17" s="62" customFormat="1" ht="14.25" customHeight="1" x14ac:dyDescent="0.3">
      <c r="A35" s="68"/>
      <c r="B35" s="69"/>
      <c r="C35" s="69"/>
      <c r="D35" s="69"/>
      <c r="E35" s="69"/>
      <c r="F35" s="69"/>
      <c r="G35" s="69"/>
      <c r="H35" s="69"/>
      <c r="I35" s="69"/>
      <c r="J35" s="70"/>
      <c r="K35" s="70"/>
      <c r="L35" s="70"/>
      <c r="M35" s="70"/>
      <c r="N35" s="70"/>
      <c r="O35" s="71"/>
      <c r="P35" s="1"/>
      <c r="Q35" s="1"/>
    </row>
    <row r="36" spans="1:17" s="62" customFormat="1" ht="14.25" customHeight="1" x14ac:dyDescent="0.3">
      <c r="A36" s="68"/>
      <c r="B36" s="69"/>
      <c r="C36" s="69"/>
      <c r="D36" s="69"/>
      <c r="E36" s="69"/>
      <c r="F36" s="69"/>
      <c r="G36" s="69"/>
      <c r="H36" s="69"/>
      <c r="I36" s="69"/>
      <c r="J36" s="70"/>
      <c r="K36" s="70"/>
      <c r="L36" s="70"/>
      <c r="M36" s="70"/>
      <c r="N36" s="70"/>
      <c r="O36" s="71"/>
      <c r="P36" s="1"/>
      <c r="Q36" s="1"/>
    </row>
    <row r="37" spans="1:17" s="62" customFormat="1" ht="14.25" customHeight="1" x14ac:dyDescent="0.3">
      <c r="A37" s="68"/>
      <c r="B37" s="69"/>
      <c r="C37" s="69"/>
      <c r="D37" s="69"/>
      <c r="E37" s="69"/>
      <c r="F37" s="69"/>
      <c r="G37" s="69"/>
      <c r="H37" s="69"/>
      <c r="I37" s="69"/>
      <c r="J37" s="70"/>
      <c r="K37" s="70"/>
      <c r="L37" s="70"/>
      <c r="M37" s="70"/>
      <c r="N37" s="70"/>
      <c r="O37" s="71"/>
      <c r="P37" s="1"/>
      <c r="Q37" s="1"/>
    </row>
    <row r="38" spans="1:17" s="62" customFormat="1" ht="14.25" customHeight="1" x14ac:dyDescent="0.3">
      <c r="A38" s="68"/>
      <c r="B38" s="69"/>
      <c r="C38" s="69"/>
      <c r="D38" s="69"/>
      <c r="E38" s="69"/>
      <c r="F38" s="69"/>
      <c r="G38" s="69"/>
      <c r="H38" s="69"/>
      <c r="I38" s="69"/>
      <c r="J38" s="70"/>
      <c r="K38" s="70"/>
      <c r="L38" s="70"/>
      <c r="M38" s="70"/>
      <c r="N38" s="70"/>
      <c r="O38" s="71"/>
      <c r="P38" s="1"/>
      <c r="Q38" s="1"/>
    </row>
    <row r="39" spans="1:17" s="62" customFormat="1" ht="14.25" customHeight="1" x14ac:dyDescent="0.3">
      <c r="A39" s="68"/>
      <c r="B39" s="69"/>
      <c r="C39" s="69"/>
      <c r="D39" s="69"/>
      <c r="E39" s="69"/>
      <c r="F39" s="69"/>
      <c r="G39" s="69"/>
      <c r="H39" s="69"/>
      <c r="I39" s="69"/>
      <c r="J39" s="70"/>
      <c r="K39" s="70"/>
      <c r="L39" s="70"/>
      <c r="M39" s="70"/>
      <c r="N39" s="70"/>
      <c r="O39" s="71"/>
      <c r="P39" s="1"/>
      <c r="Q39" s="1"/>
    </row>
    <row r="40" spans="1:17" ht="30" customHeight="1" x14ac:dyDescent="0.3">
      <c r="A40" s="100" t="s">
        <v>30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1"/>
      <c r="Q40" s="1"/>
    </row>
    <row r="41" spans="1:17" ht="25.5" customHeight="1" x14ac:dyDescent="0.3">
      <c r="A41" s="94" t="s">
        <v>3</v>
      </c>
      <c r="B41" s="83"/>
      <c r="C41" s="83"/>
      <c r="D41" s="83"/>
      <c r="E41" s="83"/>
      <c r="F41" s="83"/>
      <c r="G41" s="83"/>
      <c r="H41" s="83"/>
      <c r="I41" s="84"/>
      <c r="J41" s="87" t="s">
        <v>4</v>
      </c>
      <c r="K41" s="89" t="s">
        <v>5</v>
      </c>
      <c r="L41" s="75"/>
      <c r="M41" s="76"/>
      <c r="N41" s="87" t="s">
        <v>31</v>
      </c>
      <c r="O41" s="87" t="s">
        <v>7</v>
      </c>
      <c r="P41" s="1"/>
      <c r="Q41" s="1"/>
    </row>
    <row r="42" spans="1:17" ht="14.25" customHeight="1" x14ac:dyDescent="0.3">
      <c r="A42" s="95"/>
      <c r="B42" s="81"/>
      <c r="C42" s="81"/>
      <c r="D42" s="81"/>
      <c r="E42" s="81"/>
      <c r="F42" s="81"/>
      <c r="G42" s="81"/>
      <c r="H42" s="81"/>
      <c r="I42" s="96"/>
      <c r="J42" s="88"/>
      <c r="K42" s="4" t="s">
        <v>8</v>
      </c>
      <c r="L42" s="4" t="s">
        <v>9</v>
      </c>
      <c r="M42" s="4" t="s">
        <v>10</v>
      </c>
      <c r="N42" s="88"/>
      <c r="O42" s="88"/>
      <c r="P42" s="1"/>
      <c r="Q42" s="1"/>
    </row>
    <row r="43" spans="1:17" ht="14.25" customHeight="1" x14ac:dyDescent="0.3">
      <c r="A43" s="86" t="s">
        <v>11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1"/>
      <c r="Q43" s="1"/>
    </row>
    <row r="44" spans="1:17" ht="17.399999999999999" customHeight="1" x14ac:dyDescent="0.3">
      <c r="A44" s="74" t="s">
        <v>32</v>
      </c>
      <c r="B44" s="75"/>
      <c r="C44" s="75"/>
      <c r="D44" s="75"/>
      <c r="E44" s="75"/>
      <c r="F44" s="75"/>
      <c r="G44" s="75"/>
      <c r="H44" s="75"/>
      <c r="I44" s="76"/>
      <c r="J44" s="7">
        <v>160</v>
      </c>
      <c r="K44" s="10">
        <v>7.79</v>
      </c>
      <c r="L44" s="10">
        <v>9.5</v>
      </c>
      <c r="M44" s="10">
        <v>45.5</v>
      </c>
      <c r="N44" s="6">
        <f t="shared" ref="N44:N48" si="5">(K44+M44)*4+(L44*9)</f>
        <v>298.65999999999997</v>
      </c>
      <c r="O44" s="7">
        <v>438</v>
      </c>
      <c r="P44" s="1"/>
      <c r="Q44" s="1"/>
    </row>
    <row r="45" spans="1:17" ht="17.399999999999999" customHeight="1" x14ac:dyDescent="0.3">
      <c r="A45" s="74" t="s">
        <v>33</v>
      </c>
      <c r="B45" s="75"/>
      <c r="C45" s="75"/>
      <c r="D45" s="75"/>
      <c r="E45" s="75"/>
      <c r="F45" s="75"/>
      <c r="G45" s="75"/>
      <c r="H45" s="75"/>
      <c r="I45" s="76"/>
      <c r="J45" s="7">
        <v>20</v>
      </c>
      <c r="K45" s="16">
        <v>0.3</v>
      </c>
      <c r="L45" s="16">
        <v>0.25</v>
      </c>
      <c r="M45" s="16">
        <v>2.15</v>
      </c>
      <c r="N45" s="6">
        <f t="shared" si="5"/>
        <v>12.049999999999999</v>
      </c>
      <c r="O45" s="7">
        <v>101</v>
      </c>
      <c r="P45" s="1"/>
      <c r="Q45" s="1"/>
    </row>
    <row r="46" spans="1:17" ht="16.5" customHeight="1" x14ac:dyDescent="0.3">
      <c r="A46" s="77" t="s">
        <v>34</v>
      </c>
      <c r="B46" s="75"/>
      <c r="C46" s="75"/>
      <c r="D46" s="75"/>
      <c r="E46" s="75"/>
      <c r="F46" s="75"/>
      <c r="G46" s="75"/>
      <c r="H46" s="75"/>
      <c r="I46" s="76"/>
      <c r="J46" s="8">
        <v>20</v>
      </c>
      <c r="K46" s="8">
        <v>3.2</v>
      </c>
      <c r="L46" s="8">
        <v>5.32</v>
      </c>
      <c r="M46" s="8">
        <v>0</v>
      </c>
      <c r="N46" s="6">
        <f t="shared" si="5"/>
        <v>60.680000000000007</v>
      </c>
      <c r="O46" s="17" t="s">
        <v>35</v>
      </c>
      <c r="P46" s="1"/>
      <c r="Q46" s="1"/>
    </row>
    <row r="47" spans="1:17" ht="18" customHeight="1" x14ac:dyDescent="0.3">
      <c r="A47" s="82" t="s">
        <v>36</v>
      </c>
      <c r="B47" s="83"/>
      <c r="C47" s="83"/>
      <c r="D47" s="83"/>
      <c r="E47" s="83"/>
      <c r="F47" s="83"/>
      <c r="G47" s="83"/>
      <c r="H47" s="83"/>
      <c r="I47" s="84"/>
      <c r="J47" s="11">
        <v>200</v>
      </c>
      <c r="K47" s="11">
        <v>0.12</v>
      </c>
      <c r="L47" s="11">
        <v>0.02</v>
      </c>
      <c r="M47" s="11">
        <v>13.7</v>
      </c>
      <c r="N47" s="6">
        <f t="shared" si="5"/>
        <v>55.459999999999994</v>
      </c>
      <c r="O47" s="12" t="s">
        <v>18</v>
      </c>
      <c r="P47" s="1"/>
      <c r="Q47" s="1"/>
    </row>
    <row r="48" spans="1:17" ht="18.600000000000001" customHeight="1" x14ac:dyDescent="0.3">
      <c r="A48" s="82" t="s">
        <v>14</v>
      </c>
      <c r="B48" s="83"/>
      <c r="C48" s="83"/>
      <c r="D48" s="83"/>
      <c r="E48" s="83"/>
      <c r="F48" s="83"/>
      <c r="G48" s="83"/>
      <c r="H48" s="83"/>
      <c r="I48" s="84"/>
      <c r="J48" s="11">
        <v>30</v>
      </c>
      <c r="K48" s="11">
        <v>3.16</v>
      </c>
      <c r="L48" s="11">
        <v>0.4</v>
      </c>
      <c r="M48" s="11">
        <v>0.84</v>
      </c>
      <c r="N48" s="6">
        <f t="shared" si="5"/>
        <v>19.600000000000001</v>
      </c>
      <c r="O48" s="11" t="s">
        <v>15</v>
      </c>
      <c r="P48" s="1"/>
      <c r="Q48" s="1"/>
    </row>
    <row r="49" spans="1:27" ht="19.5" customHeight="1" x14ac:dyDescent="0.3">
      <c r="A49" s="106" t="s">
        <v>37</v>
      </c>
      <c r="B49" s="107"/>
      <c r="C49" s="107"/>
      <c r="D49" s="107"/>
      <c r="E49" s="107"/>
      <c r="F49" s="107"/>
      <c r="G49" s="107"/>
      <c r="H49" s="107"/>
      <c r="I49" s="108"/>
      <c r="J49" s="11">
        <v>20</v>
      </c>
      <c r="K49" s="11">
        <v>0.85</v>
      </c>
      <c r="L49" s="11">
        <v>0.33</v>
      </c>
      <c r="M49" s="11">
        <v>4.83</v>
      </c>
      <c r="N49" s="11">
        <v>25.9</v>
      </c>
      <c r="O49" s="12" t="s">
        <v>38</v>
      </c>
      <c r="P49" s="1"/>
      <c r="Q49" s="1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1:27" ht="12" customHeight="1" x14ac:dyDescent="0.3">
      <c r="A50" s="90" t="s">
        <v>19</v>
      </c>
      <c r="B50" s="91"/>
      <c r="C50" s="91"/>
      <c r="D50" s="91"/>
      <c r="E50" s="91"/>
      <c r="F50" s="91"/>
      <c r="G50" s="91"/>
      <c r="H50" s="91"/>
      <c r="I50" s="92"/>
      <c r="J50" s="13">
        <v>500</v>
      </c>
      <c r="K50" s="13">
        <f t="shared" ref="K50:N50" si="6">SUM(K44:K49)</f>
        <v>15.419999999999998</v>
      </c>
      <c r="L50" s="13">
        <f t="shared" si="6"/>
        <v>15.82</v>
      </c>
      <c r="M50" s="13">
        <f t="shared" si="6"/>
        <v>67.02</v>
      </c>
      <c r="N50" s="14">
        <f t="shared" si="6"/>
        <v>472.34999999999997</v>
      </c>
      <c r="O50" s="24" t="s">
        <v>27</v>
      </c>
      <c r="P50" s="1"/>
      <c r="Q50" s="1"/>
    </row>
    <row r="51" spans="1:27" ht="19.5" customHeight="1" x14ac:dyDescent="0.3">
      <c r="A51" s="109" t="s">
        <v>20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"/>
      <c r="Q51" s="1"/>
    </row>
    <row r="52" spans="1:27" ht="15" customHeight="1" x14ac:dyDescent="0.3">
      <c r="A52" s="74" t="s">
        <v>39</v>
      </c>
      <c r="B52" s="75"/>
      <c r="C52" s="75"/>
      <c r="D52" s="75"/>
      <c r="E52" s="75"/>
      <c r="F52" s="75"/>
      <c r="G52" s="75"/>
      <c r="H52" s="75"/>
      <c r="I52" s="76"/>
      <c r="J52" s="10">
        <v>60</v>
      </c>
      <c r="K52" s="25">
        <v>0.52</v>
      </c>
      <c r="L52" s="25">
        <v>1.25</v>
      </c>
      <c r="M52" s="25">
        <v>6.54</v>
      </c>
      <c r="N52" s="6">
        <f t="shared" ref="N52:N57" si="7">(K52+M52)*4+(L52*9)</f>
        <v>39.49</v>
      </c>
      <c r="O52" s="7">
        <v>34</v>
      </c>
      <c r="P52" s="1"/>
      <c r="Q52" s="1"/>
    </row>
    <row r="53" spans="1:27" ht="18" customHeight="1" x14ac:dyDescent="0.3">
      <c r="A53" s="74" t="s">
        <v>40</v>
      </c>
      <c r="B53" s="75"/>
      <c r="C53" s="75"/>
      <c r="D53" s="75"/>
      <c r="E53" s="75"/>
      <c r="F53" s="75"/>
      <c r="G53" s="75"/>
      <c r="H53" s="75"/>
      <c r="I53" s="76"/>
      <c r="J53" s="7">
        <v>200</v>
      </c>
      <c r="K53" s="8">
        <v>1.98</v>
      </c>
      <c r="L53" s="8">
        <v>3.82</v>
      </c>
      <c r="M53" s="8">
        <v>8.9</v>
      </c>
      <c r="N53" s="6">
        <f t="shared" si="7"/>
        <v>77.900000000000006</v>
      </c>
      <c r="O53" s="7">
        <v>93</v>
      </c>
      <c r="P53" s="1"/>
      <c r="Q53" s="1"/>
    </row>
    <row r="54" spans="1:27" ht="15" customHeight="1" x14ac:dyDescent="0.3">
      <c r="A54" s="77" t="s">
        <v>41</v>
      </c>
      <c r="B54" s="75"/>
      <c r="C54" s="75"/>
      <c r="D54" s="75"/>
      <c r="E54" s="75"/>
      <c r="F54" s="75"/>
      <c r="G54" s="75"/>
      <c r="H54" s="75"/>
      <c r="I54" s="76"/>
      <c r="J54" s="7">
        <v>90</v>
      </c>
      <c r="K54" s="7">
        <v>13.01</v>
      </c>
      <c r="L54" s="7">
        <v>13.82</v>
      </c>
      <c r="M54" s="7">
        <v>4.6500000000000004</v>
      </c>
      <c r="N54" s="6">
        <f t="shared" si="7"/>
        <v>195.01999999999998</v>
      </c>
      <c r="O54" s="7">
        <v>250</v>
      </c>
      <c r="P54" s="1"/>
      <c r="Q54" s="1"/>
    </row>
    <row r="55" spans="1:27" ht="15.75" customHeight="1" x14ac:dyDescent="0.3">
      <c r="A55" s="77" t="s">
        <v>42</v>
      </c>
      <c r="B55" s="75"/>
      <c r="C55" s="75"/>
      <c r="D55" s="75"/>
      <c r="E55" s="75"/>
      <c r="F55" s="75"/>
      <c r="G55" s="75"/>
      <c r="H55" s="75"/>
      <c r="I55" s="76"/>
      <c r="J55" s="8">
        <v>150</v>
      </c>
      <c r="K55" s="8">
        <v>1.99</v>
      </c>
      <c r="L55" s="8">
        <v>2.65</v>
      </c>
      <c r="M55" s="8">
        <v>28.35</v>
      </c>
      <c r="N55" s="6">
        <f t="shared" si="7"/>
        <v>145.21</v>
      </c>
      <c r="O55" s="7">
        <v>304</v>
      </c>
      <c r="P55" s="1"/>
      <c r="Q55" s="1"/>
    </row>
    <row r="56" spans="1:27" ht="15" customHeight="1" x14ac:dyDescent="0.3">
      <c r="A56" s="82" t="s">
        <v>43</v>
      </c>
      <c r="B56" s="83"/>
      <c r="C56" s="83"/>
      <c r="D56" s="83"/>
      <c r="E56" s="83"/>
      <c r="F56" s="83"/>
      <c r="G56" s="83"/>
      <c r="H56" s="83"/>
      <c r="I56" s="84"/>
      <c r="J56" s="11">
        <v>200</v>
      </c>
      <c r="K56" s="11">
        <v>0.66</v>
      </c>
      <c r="L56" s="11">
        <v>0.08</v>
      </c>
      <c r="M56" s="11">
        <v>32.020000000000003</v>
      </c>
      <c r="N56" s="6">
        <f t="shared" si="7"/>
        <v>131.44</v>
      </c>
      <c r="O56" s="12" t="s">
        <v>26</v>
      </c>
      <c r="P56" s="1"/>
      <c r="Q56" s="1"/>
    </row>
    <row r="57" spans="1:27" ht="17.25" customHeight="1" x14ac:dyDescent="0.3">
      <c r="A57" s="77" t="s">
        <v>14</v>
      </c>
      <c r="B57" s="75"/>
      <c r="C57" s="75"/>
      <c r="D57" s="75"/>
      <c r="E57" s="75"/>
      <c r="F57" s="75"/>
      <c r="G57" s="75"/>
      <c r="H57" s="75"/>
      <c r="I57" s="76"/>
      <c r="J57" s="11">
        <v>20</v>
      </c>
      <c r="K57" s="11">
        <v>3.16</v>
      </c>
      <c r="L57" s="11">
        <v>0.4</v>
      </c>
      <c r="M57" s="11">
        <v>0.84</v>
      </c>
      <c r="N57" s="6">
        <f t="shared" si="7"/>
        <v>19.600000000000001</v>
      </c>
      <c r="O57" s="11" t="s">
        <v>15</v>
      </c>
      <c r="P57" s="1"/>
      <c r="Q57" s="1"/>
    </row>
    <row r="58" spans="1:27" ht="17.25" customHeight="1" x14ac:dyDescent="0.3">
      <c r="A58" s="77" t="s">
        <v>37</v>
      </c>
      <c r="B58" s="75"/>
      <c r="C58" s="75"/>
      <c r="D58" s="75"/>
      <c r="E58" s="75"/>
      <c r="F58" s="75"/>
      <c r="G58" s="75"/>
      <c r="H58" s="75"/>
      <c r="I58" s="76"/>
      <c r="J58" s="11">
        <v>20</v>
      </c>
      <c r="K58" s="11">
        <v>0.85</v>
      </c>
      <c r="L58" s="11">
        <v>0.33</v>
      </c>
      <c r="M58" s="11">
        <v>4.83</v>
      </c>
      <c r="N58" s="6">
        <v>25.9</v>
      </c>
      <c r="O58" s="11" t="s">
        <v>15</v>
      </c>
      <c r="P58" s="1"/>
      <c r="Q58" s="1"/>
    </row>
    <row r="59" spans="1:27" ht="15.75" customHeight="1" x14ac:dyDescent="0.3">
      <c r="A59" s="90" t="s">
        <v>19</v>
      </c>
      <c r="B59" s="91"/>
      <c r="C59" s="91"/>
      <c r="D59" s="91"/>
      <c r="E59" s="91"/>
      <c r="F59" s="91"/>
      <c r="G59" s="91"/>
      <c r="H59" s="91"/>
      <c r="I59" s="92"/>
      <c r="J59" s="13">
        <f>SUM(J52:J58)</f>
        <v>740</v>
      </c>
      <c r="K59" s="13">
        <f t="shared" ref="K59:N59" si="8">SUM(K52:K58)</f>
        <v>22.17</v>
      </c>
      <c r="L59" s="13">
        <f t="shared" si="8"/>
        <v>22.349999999999994</v>
      </c>
      <c r="M59" s="13">
        <f t="shared" si="8"/>
        <v>86.13000000000001</v>
      </c>
      <c r="N59" s="13">
        <f t="shared" si="8"/>
        <v>634.55999999999995</v>
      </c>
      <c r="O59" s="11"/>
      <c r="P59" s="1"/>
      <c r="Q59" s="1"/>
    </row>
    <row r="60" spans="1:27" ht="15.75" customHeight="1" thickBot="1" x14ac:dyDescent="0.35">
      <c r="A60" s="26"/>
      <c r="B60" s="26"/>
      <c r="C60" s="26"/>
      <c r="D60" s="26"/>
      <c r="E60" s="26"/>
      <c r="F60" s="26"/>
      <c r="G60" s="26"/>
      <c r="H60" s="26"/>
      <c r="I60" s="26"/>
      <c r="J60" s="27"/>
      <c r="K60" s="27"/>
      <c r="L60" s="27"/>
      <c r="M60" s="27"/>
      <c r="N60" s="27"/>
      <c r="O60" s="21"/>
      <c r="P60" s="1"/>
      <c r="Q60" s="1"/>
    </row>
    <row r="61" spans="1:27" ht="16.5" customHeight="1" thickBot="1" x14ac:dyDescent="0.35">
      <c r="A61" s="90" t="s">
        <v>29</v>
      </c>
      <c r="B61" s="91"/>
      <c r="C61" s="91"/>
      <c r="D61" s="91"/>
      <c r="E61" s="91"/>
      <c r="F61" s="91"/>
      <c r="G61" s="91"/>
      <c r="H61" s="91"/>
      <c r="I61" s="92"/>
      <c r="J61" s="13">
        <f>J59+J50</f>
        <v>1240</v>
      </c>
      <c r="K61" s="13">
        <f t="shared" ref="K61:N61" si="9">K59+K50</f>
        <v>37.590000000000003</v>
      </c>
      <c r="L61" s="13">
        <f t="shared" si="9"/>
        <v>38.169999999999995</v>
      </c>
      <c r="M61" s="13">
        <f t="shared" si="9"/>
        <v>153.15</v>
      </c>
      <c r="N61" s="13">
        <f t="shared" si="9"/>
        <v>1106.9099999999999</v>
      </c>
      <c r="O61" s="28" t="s">
        <v>27</v>
      </c>
      <c r="P61" s="1"/>
      <c r="Q61" s="1"/>
    </row>
    <row r="62" spans="1:27" ht="12" customHeight="1" thickBot="1" x14ac:dyDescent="0.35">
      <c r="A62" s="20"/>
      <c r="B62" s="20"/>
      <c r="C62" s="20"/>
      <c r="D62" s="20"/>
      <c r="E62" s="20"/>
      <c r="F62" s="20"/>
      <c r="G62" s="20"/>
      <c r="H62" s="20"/>
      <c r="I62" s="20"/>
      <c r="J62" s="21"/>
      <c r="K62" s="21"/>
      <c r="L62" s="21"/>
      <c r="M62" s="21"/>
      <c r="N62" s="21"/>
      <c r="O62" s="22"/>
      <c r="P62" s="1"/>
      <c r="Q62" s="1"/>
    </row>
    <row r="63" spans="1:27" ht="25.5" customHeight="1" x14ac:dyDescent="0.3">
      <c r="A63" s="104" t="s">
        <v>44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"/>
      <c r="Q63" s="1"/>
    </row>
    <row r="64" spans="1:27" ht="25.5" customHeight="1" x14ac:dyDescent="0.3">
      <c r="A64" s="94" t="s">
        <v>3</v>
      </c>
      <c r="B64" s="83"/>
      <c r="C64" s="83"/>
      <c r="D64" s="83"/>
      <c r="E64" s="83"/>
      <c r="F64" s="83"/>
      <c r="G64" s="83"/>
      <c r="H64" s="83"/>
      <c r="I64" s="84"/>
      <c r="J64" s="87" t="s">
        <v>4</v>
      </c>
      <c r="K64" s="89" t="s">
        <v>5</v>
      </c>
      <c r="L64" s="75"/>
      <c r="M64" s="76"/>
      <c r="N64" s="87" t="s">
        <v>31</v>
      </c>
      <c r="O64" s="87" t="s">
        <v>7</v>
      </c>
      <c r="P64" s="1"/>
      <c r="Q64" s="1"/>
    </row>
    <row r="65" spans="1:27" ht="24.75" customHeight="1" x14ac:dyDescent="0.3">
      <c r="A65" s="95"/>
      <c r="B65" s="81"/>
      <c r="C65" s="81"/>
      <c r="D65" s="81"/>
      <c r="E65" s="81"/>
      <c r="F65" s="81"/>
      <c r="G65" s="81"/>
      <c r="H65" s="81"/>
      <c r="I65" s="96"/>
      <c r="J65" s="88"/>
      <c r="K65" s="4" t="s">
        <v>8</v>
      </c>
      <c r="L65" s="4" t="s">
        <v>9</v>
      </c>
      <c r="M65" s="4" t="s">
        <v>10</v>
      </c>
      <c r="N65" s="88"/>
      <c r="O65" s="88"/>
      <c r="P65" s="1"/>
      <c r="Q65" s="1"/>
    </row>
    <row r="66" spans="1:27" ht="14.25" customHeight="1" x14ac:dyDescent="0.3">
      <c r="A66" s="86" t="s">
        <v>11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1"/>
      <c r="Q66" s="1"/>
    </row>
    <row r="67" spans="1:27" ht="15" customHeight="1" x14ac:dyDescent="0.3">
      <c r="A67" s="74" t="s">
        <v>12</v>
      </c>
      <c r="B67" s="75"/>
      <c r="C67" s="75"/>
      <c r="D67" s="75"/>
      <c r="E67" s="75"/>
      <c r="F67" s="75"/>
      <c r="G67" s="75"/>
      <c r="H67" s="75"/>
      <c r="I67" s="76"/>
      <c r="J67" s="5">
        <v>110</v>
      </c>
      <c r="K67" s="6">
        <v>0.52</v>
      </c>
      <c r="L67" s="6">
        <v>0.52</v>
      </c>
      <c r="M67" s="6">
        <v>12.74</v>
      </c>
      <c r="N67" s="6">
        <f t="shared" ref="N67:N70" si="10">(K67+M67)*4+(L67*9)</f>
        <v>57.72</v>
      </c>
      <c r="O67" s="7">
        <v>338</v>
      </c>
      <c r="P67" s="1"/>
      <c r="Q67" s="1"/>
    </row>
    <row r="68" spans="1:27" ht="28.5" customHeight="1" x14ac:dyDescent="0.3">
      <c r="A68" s="74" t="s">
        <v>45</v>
      </c>
      <c r="B68" s="75"/>
      <c r="C68" s="75"/>
      <c r="D68" s="75"/>
      <c r="E68" s="75"/>
      <c r="F68" s="75"/>
      <c r="G68" s="75"/>
      <c r="H68" s="75"/>
      <c r="I68" s="76"/>
      <c r="J68" s="8">
        <v>160</v>
      </c>
      <c r="K68" s="9">
        <v>11.71</v>
      </c>
      <c r="L68" s="9">
        <v>14.9</v>
      </c>
      <c r="M68" s="9">
        <v>39.72</v>
      </c>
      <c r="N68" s="6">
        <f t="shared" si="10"/>
        <v>339.82</v>
      </c>
      <c r="O68" s="7">
        <v>219</v>
      </c>
      <c r="P68" s="1"/>
      <c r="Q68" s="1"/>
    </row>
    <row r="69" spans="1:27" ht="17.25" customHeight="1" x14ac:dyDescent="0.3">
      <c r="A69" s="77" t="s">
        <v>14</v>
      </c>
      <c r="B69" s="75"/>
      <c r="C69" s="75"/>
      <c r="D69" s="75"/>
      <c r="E69" s="75"/>
      <c r="F69" s="75"/>
      <c r="G69" s="75"/>
      <c r="H69" s="75"/>
      <c r="I69" s="76"/>
      <c r="J69" s="11">
        <v>30</v>
      </c>
      <c r="K69" s="11">
        <v>3.05</v>
      </c>
      <c r="L69" s="11">
        <v>0.4</v>
      </c>
      <c r="M69" s="11">
        <v>0.84</v>
      </c>
      <c r="N69" s="6">
        <f t="shared" si="10"/>
        <v>19.16</v>
      </c>
      <c r="O69" s="11" t="s">
        <v>15</v>
      </c>
      <c r="P69" s="1"/>
      <c r="Q69" s="1"/>
    </row>
    <row r="70" spans="1:27" ht="15.75" customHeight="1" x14ac:dyDescent="0.3">
      <c r="A70" s="77" t="s">
        <v>46</v>
      </c>
      <c r="B70" s="75"/>
      <c r="C70" s="75"/>
      <c r="D70" s="75"/>
      <c r="E70" s="75"/>
      <c r="F70" s="75"/>
      <c r="G70" s="75"/>
      <c r="H70" s="75"/>
      <c r="I70" s="76"/>
      <c r="J70" s="8">
        <v>200</v>
      </c>
      <c r="K70" s="8">
        <v>0.12</v>
      </c>
      <c r="L70" s="8">
        <v>0.02</v>
      </c>
      <c r="M70" s="8">
        <v>13.7</v>
      </c>
      <c r="N70" s="6">
        <f t="shared" si="10"/>
        <v>55.459999999999994</v>
      </c>
      <c r="O70" s="7">
        <v>377</v>
      </c>
      <c r="P70" s="1"/>
      <c r="Q70" s="1"/>
    </row>
    <row r="71" spans="1:27" ht="15.75" customHeight="1" x14ac:dyDescent="0.3">
      <c r="A71" s="90" t="s">
        <v>19</v>
      </c>
      <c r="B71" s="91"/>
      <c r="C71" s="91"/>
      <c r="D71" s="91"/>
      <c r="E71" s="91"/>
      <c r="F71" s="91"/>
      <c r="G71" s="91"/>
      <c r="H71" s="91"/>
      <c r="I71" s="92"/>
      <c r="J71" s="13">
        <f t="shared" ref="J71:N71" si="11">SUM(J67:J70)</f>
        <v>500</v>
      </c>
      <c r="K71" s="14">
        <f t="shared" si="11"/>
        <v>15.4</v>
      </c>
      <c r="L71" s="14">
        <f t="shared" si="11"/>
        <v>15.84</v>
      </c>
      <c r="M71" s="14">
        <f t="shared" si="11"/>
        <v>67</v>
      </c>
      <c r="N71" s="14">
        <f t="shared" si="11"/>
        <v>472.15999999999997</v>
      </c>
      <c r="O71" s="29" t="s">
        <v>27</v>
      </c>
      <c r="P71" s="1"/>
      <c r="Q71" s="1"/>
    </row>
    <row r="72" spans="1:27" ht="12.75" customHeight="1" x14ac:dyDescent="0.3">
      <c r="A72" s="80" t="s">
        <v>20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1"/>
      <c r="Q72" s="1"/>
    </row>
    <row r="73" spans="1:27" ht="18" customHeight="1" x14ac:dyDescent="0.3">
      <c r="A73" s="74" t="s">
        <v>47</v>
      </c>
      <c r="B73" s="75"/>
      <c r="C73" s="75"/>
      <c r="D73" s="75"/>
      <c r="E73" s="75"/>
      <c r="F73" s="75"/>
      <c r="G73" s="75"/>
      <c r="H73" s="75"/>
      <c r="I73" s="76"/>
      <c r="J73" s="15">
        <v>60</v>
      </c>
      <c r="K73" s="30">
        <v>1.05</v>
      </c>
      <c r="L73" s="30">
        <v>2.1</v>
      </c>
      <c r="M73" s="30">
        <v>3.05</v>
      </c>
      <c r="N73" s="6">
        <f t="shared" ref="N73:N78" si="12">(K73+M73)*4+(L73*9)</f>
        <v>35.299999999999997</v>
      </c>
      <c r="O73" s="7">
        <v>24</v>
      </c>
      <c r="P73" s="1"/>
      <c r="Q73" s="1"/>
    </row>
    <row r="74" spans="1:27" ht="16.5" customHeight="1" x14ac:dyDescent="0.3">
      <c r="A74" s="74" t="s">
        <v>48</v>
      </c>
      <c r="B74" s="75"/>
      <c r="C74" s="75"/>
      <c r="D74" s="75"/>
      <c r="E74" s="75"/>
      <c r="F74" s="75"/>
      <c r="G74" s="75"/>
      <c r="H74" s="75"/>
      <c r="I74" s="76"/>
      <c r="J74" s="31">
        <v>200</v>
      </c>
      <c r="K74" s="32">
        <v>3.86</v>
      </c>
      <c r="L74" s="32">
        <v>4.12</v>
      </c>
      <c r="M74" s="32">
        <v>15.85</v>
      </c>
      <c r="N74" s="6">
        <f t="shared" si="12"/>
        <v>115.92</v>
      </c>
      <c r="O74" s="7">
        <v>478</v>
      </c>
      <c r="P74" s="1"/>
      <c r="Q74" s="1"/>
    </row>
    <row r="75" spans="1:27" ht="15.75" customHeight="1" x14ac:dyDescent="0.3">
      <c r="A75" s="74" t="s">
        <v>49</v>
      </c>
      <c r="B75" s="75"/>
      <c r="C75" s="75"/>
      <c r="D75" s="75"/>
      <c r="E75" s="75"/>
      <c r="F75" s="75"/>
      <c r="G75" s="75"/>
      <c r="H75" s="75"/>
      <c r="I75" s="76"/>
      <c r="J75" s="7">
        <v>180</v>
      </c>
      <c r="K75" s="7">
        <v>6.91</v>
      </c>
      <c r="L75" s="7">
        <v>9.1</v>
      </c>
      <c r="M75" s="7">
        <v>41.38</v>
      </c>
      <c r="N75" s="6">
        <f t="shared" si="12"/>
        <v>275.06</v>
      </c>
      <c r="O75" s="7">
        <v>291</v>
      </c>
      <c r="P75" s="1"/>
      <c r="Q75" s="1"/>
    </row>
    <row r="76" spans="1:27" ht="17.25" customHeight="1" x14ac:dyDescent="0.3">
      <c r="A76" s="77" t="s">
        <v>25</v>
      </c>
      <c r="B76" s="75"/>
      <c r="C76" s="75"/>
      <c r="D76" s="75"/>
      <c r="E76" s="75"/>
      <c r="F76" s="75"/>
      <c r="G76" s="75"/>
      <c r="H76" s="75"/>
      <c r="I76" s="76"/>
      <c r="J76" s="8">
        <v>200</v>
      </c>
      <c r="K76" s="8">
        <v>0.66</v>
      </c>
      <c r="L76" s="8">
        <v>0.08</v>
      </c>
      <c r="M76" s="8">
        <v>20.100000000000001</v>
      </c>
      <c r="N76" s="6">
        <f t="shared" si="12"/>
        <v>83.76</v>
      </c>
      <c r="O76" s="7">
        <v>349</v>
      </c>
      <c r="P76" s="1"/>
      <c r="Q76" s="1"/>
    </row>
    <row r="77" spans="1:27" ht="16.5" customHeight="1" x14ac:dyDescent="0.3">
      <c r="A77" s="82" t="s">
        <v>50</v>
      </c>
      <c r="B77" s="83"/>
      <c r="C77" s="83"/>
      <c r="D77" s="83"/>
      <c r="E77" s="83"/>
      <c r="F77" s="83"/>
      <c r="G77" s="83"/>
      <c r="H77" s="83"/>
      <c r="I77" s="84"/>
      <c r="J77" s="11">
        <v>30</v>
      </c>
      <c r="K77" s="11">
        <v>3.16</v>
      </c>
      <c r="L77" s="11">
        <v>0.4</v>
      </c>
      <c r="M77" s="11">
        <v>0.84</v>
      </c>
      <c r="N77" s="6">
        <f t="shared" si="12"/>
        <v>19.600000000000001</v>
      </c>
      <c r="O77" s="11" t="s">
        <v>15</v>
      </c>
      <c r="P77" s="1"/>
      <c r="Q77" s="1"/>
    </row>
    <row r="78" spans="1:27" s="67" customFormat="1" ht="18.600000000000001" customHeight="1" thickBot="1" x14ac:dyDescent="0.35">
      <c r="A78" s="97" t="s">
        <v>98</v>
      </c>
      <c r="B78" s="98"/>
      <c r="C78" s="98"/>
      <c r="D78" s="98"/>
      <c r="E78" s="98"/>
      <c r="F78" s="98"/>
      <c r="G78" s="98"/>
      <c r="H78" s="98"/>
      <c r="I78" s="99"/>
      <c r="J78" s="63">
        <v>60</v>
      </c>
      <c r="K78" s="64">
        <v>7.6</v>
      </c>
      <c r="L78" s="64">
        <v>11.85</v>
      </c>
      <c r="M78" s="64">
        <v>36.25</v>
      </c>
      <c r="N78" s="65">
        <f t="shared" si="12"/>
        <v>282.05</v>
      </c>
      <c r="O78" s="64">
        <v>422</v>
      </c>
      <c r="P78" s="66"/>
      <c r="Q78" s="66"/>
    </row>
    <row r="79" spans="1:27" ht="21" customHeight="1" thickBot="1" x14ac:dyDescent="0.35">
      <c r="A79" s="90" t="s">
        <v>19</v>
      </c>
      <c r="B79" s="91"/>
      <c r="C79" s="91"/>
      <c r="D79" s="91"/>
      <c r="E79" s="91"/>
      <c r="F79" s="91"/>
      <c r="G79" s="91"/>
      <c r="H79" s="91"/>
      <c r="I79" s="92"/>
      <c r="J79" s="13">
        <f>SUM(J73:J78)</f>
        <v>730</v>
      </c>
      <c r="K79" s="13">
        <f t="shared" ref="K79:N79" si="13">SUM(K73:K78)</f>
        <v>23.240000000000002</v>
      </c>
      <c r="L79" s="13">
        <f t="shared" si="13"/>
        <v>27.65</v>
      </c>
      <c r="M79" s="13">
        <f t="shared" si="13"/>
        <v>117.47</v>
      </c>
      <c r="N79" s="13">
        <f t="shared" si="13"/>
        <v>811.69</v>
      </c>
      <c r="O79" s="11"/>
      <c r="P79" s="1"/>
      <c r="Q79" s="1"/>
    </row>
    <row r="80" spans="1:27" ht="16.5" customHeight="1" x14ac:dyDescent="0.3">
      <c r="A80" s="85" t="s">
        <v>29</v>
      </c>
      <c r="B80" s="75"/>
      <c r="C80" s="75"/>
      <c r="D80" s="75"/>
      <c r="E80" s="75"/>
      <c r="F80" s="75"/>
      <c r="G80" s="75"/>
      <c r="H80" s="75"/>
      <c r="I80" s="76"/>
      <c r="J80" s="4">
        <f>J79+J71</f>
        <v>1230</v>
      </c>
      <c r="K80" s="4">
        <f t="shared" ref="K80:N80" si="14">K79+K71</f>
        <v>38.64</v>
      </c>
      <c r="L80" s="4">
        <f t="shared" si="14"/>
        <v>43.489999999999995</v>
      </c>
      <c r="M80" s="4">
        <f t="shared" si="14"/>
        <v>184.47</v>
      </c>
      <c r="N80" s="4">
        <f t="shared" si="14"/>
        <v>1283.8499999999999</v>
      </c>
      <c r="O80" s="4"/>
      <c r="P80" s="35"/>
      <c r="Q80" s="36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spans="1:27" ht="27" customHeight="1" x14ac:dyDescent="0.3">
      <c r="A81" s="100" t="s">
        <v>51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1"/>
      <c r="Q81" s="1"/>
    </row>
    <row r="82" spans="1:27" ht="25.5" customHeight="1" x14ac:dyDescent="0.3">
      <c r="A82" s="94" t="s">
        <v>3</v>
      </c>
      <c r="B82" s="83"/>
      <c r="C82" s="83"/>
      <c r="D82" s="83"/>
      <c r="E82" s="83"/>
      <c r="F82" s="83"/>
      <c r="G82" s="83"/>
      <c r="H82" s="83"/>
      <c r="I82" s="84"/>
      <c r="J82" s="87" t="s">
        <v>4</v>
      </c>
      <c r="K82" s="89" t="s">
        <v>5</v>
      </c>
      <c r="L82" s="75"/>
      <c r="M82" s="76"/>
      <c r="N82" s="87" t="s">
        <v>31</v>
      </c>
      <c r="O82" s="87" t="s">
        <v>7</v>
      </c>
      <c r="P82" s="1"/>
      <c r="Q82" s="1"/>
    </row>
    <row r="83" spans="1:27" ht="27.75" customHeight="1" x14ac:dyDescent="0.3">
      <c r="A83" s="95"/>
      <c r="B83" s="81"/>
      <c r="C83" s="81"/>
      <c r="D83" s="81"/>
      <c r="E83" s="81"/>
      <c r="F83" s="81"/>
      <c r="G83" s="81"/>
      <c r="H83" s="81"/>
      <c r="I83" s="96"/>
      <c r="J83" s="88"/>
      <c r="K83" s="4" t="s">
        <v>8</v>
      </c>
      <c r="L83" s="4" t="s">
        <v>9</v>
      </c>
      <c r="M83" s="4" t="s">
        <v>10</v>
      </c>
      <c r="N83" s="88"/>
      <c r="O83" s="88"/>
      <c r="P83" s="1"/>
      <c r="Q83" s="1"/>
    </row>
    <row r="84" spans="1:27" ht="14.25" customHeight="1" x14ac:dyDescent="0.3">
      <c r="A84" s="86" t="s">
        <v>11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1"/>
      <c r="Q84" s="1"/>
    </row>
    <row r="85" spans="1:27" ht="16.5" customHeight="1" x14ac:dyDescent="0.3">
      <c r="A85" s="74" t="s">
        <v>52</v>
      </c>
      <c r="B85" s="75"/>
      <c r="C85" s="75"/>
      <c r="D85" s="75"/>
      <c r="E85" s="75"/>
      <c r="F85" s="75"/>
      <c r="G85" s="75"/>
      <c r="H85" s="75"/>
      <c r="I85" s="76"/>
      <c r="J85" s="7">
        <v>200</v>
      </c>
      <c r="K85" s="8">
        <v>8.08</v>
      </c>
      <c r="L85" s="8">
        <v>10</v>
      </c>
      <c r="M85" s="8">
        <v>23.12</v>
      </c>
      <c r="N85" s="6">
        <f t="shared" ref="N85:N88" si="15">(K85+M85)*4+(L85*9)</f>
        <v>214.8</v>
      </c>
      <c r="O85" s="7">
        <v>173</v>
      </c>
      <c r="P85" s="1"/>
      <c r="Q85" s="1"/>
    </row>
    <row r="86" spans="1:27" ht="27" customHeight="1" x14ac:dyDescent="0.3">
      <c r="A86" s="102" t="s">
        <v>96</v>
      </c>
      <c r="B86" s="75"/>
      <c r="C86" s="75"/>
      <c r="D86" s="75"/>
      <c r="E86" s="75"/>
      <c r="F86" s="75"/>
      <c r="G86" s="75"/>
      <c r="H86" s="75"/>
      <c r="I86" s="76"/>
      <c r="J86" s="8">
        <v>60</v>
      </c>
      <c r="K86" s="10">
        <v>4.16</v>
      </c>
      <c r="L86" s="10">
        <v>5.42</v>
      </c>
      <c r="M86" s="10">
        <v>29.35</v>
      </c>
      <c r="N86" s="6">
        <f t="shared" si="15"/>
        <v>182.82000000000002</v>
      </c>
      <c r="O86" s="7" t="s">
        <v>53</v>
      </c>
      <c r="P86" s="1"/>
      <c r="Q86" s="1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 ht="14.25" customHeight="1" x14ac:dyDescent="0.3">
      <c r="A87" s="82" t="s">
        <v>14</v>
      </c>
      <c r="B87" s="83"/>
      <c r="C87" s="83"/>
      <c r="D87" s="83"/>
      <c r="E87" s="83"/>
      <c r="F87" s="83"/>
      <c r="G87" s="83"/>
      <c r="H87" s="83"/>
      <c r="I87" s="84"/>
      <c r="J87" s="11">
        <v>30</v>
      </c>
      <c r="K87" s="11">
        <v>3.16</v>
      </c>
      <c r="L87" s="11">
        <v>0.4</v>
      </c>
      <c r="M87" s="11">
        <v>0.84</v>
      </c>
      <c r="N87" s="6">
        <f t="shared" si="15"/>
        <v>19.600000000000001</v>
      </c>
      <c r="O87" s="11" t="s">
        <v>15</v>
      </c>
      <c r="P87" s="1"/>
      <c r="Q87" s="1"/>
    </row>
    <row r="88" spans="1:27" ht="17.399999999999999" customHeight="1" x14ac:dyDescent="0.3">
      <c r="A88" s="82" t="s">
        <v>36</v>
      </c>
      <c r="B88" s="83"/>
      <c r="C88" s="83"/>
      <c r="D88" s="83"/>
      <c r="E88" s="83"/>
      <c r="F88" s="83"/>
      <c r="G88" s="83"/>
      <c r="H88" s="83"/>
      <c r="I88" s="84"/>
      <c r="J88" s="8">
        <v>200</v>
      </c>
      <c r="K88" s="8">
        <v>0.12</v>
      </c>
      <c r="L88" s="8">
        <v>0.02</v>
      </c>
      <c r="M88" s="8">
        <v>13.7</v>
      </c>
      <c r="N88" s="6">
        <f t="shared" si="15"/>
        <v>55.459999999999994</v>
      </c>
      <c r="O88" s="7">
        <v>377</v>
      </c>
      <c r="P88" s="1"/>
      <c r="Q88" s="1"/>
    </row>
    <row r="89" spans="1:27" ht="14.25" customHeight="1" x14ac:dyDescent="0.3">
      <c r="A89" s="90" t="s">
        <v>19</v>
      </c>
      <c r="B89" s="91"/>
      <c r="C89" s="91"/>
      <c r="D89" s="91"/>
      <c r="E89" s="91"/>
      <c r="F89" s="91"/>
      <c r="G89" s="91"/>
      <c r="H89" s="91"/>
      <c r="I89" s="92"/>
      <c r="J89" s="13">
        <v>500</v>
      </c>
      <c r="K89" s="13">
        <f t="shared" ref="K89:N89" si="16">SUM(K85:K88)</f>
        <v>15.52</v>
      </c>
      <c r="L89" s="13">
        <f t="shared" si="16"/>
        <v>15.84</v>
      </c>
      <c r="M89" s="13">
        <f t="shared" si="16"/>
        <v>67.010000000000005</v>
      </c>
      <c r="N89" s="14">
        <f t="shared" si="16"/>
        <v>472.68</v>
      </c>
      <c r="O89" s="40" t="s">
        <v>27</v>
      </c>
      <c r="P89" s="1"/>
      <c r="Q89" s="1"/>
    </row>
    <row r="90" spans="1:27" ht="14.25" customHeight="1" x14ac:dyDescent="0.3">
      <c r="A90" s="103" t="s">
        <v>20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1"/>
      <c r="Q90" s="1"/>
    </row>
    <row r="91" spans="1:27" ht="20.25" customHeight="1" x14ac:dyDescent="0.3">
      <c r="A91" s="74" t="s">
        <v>54</v>
      </c>
      <c r="B91" s="75"/>
      <c r="C91" s="75"/>
      <c r="D91" s="75"/>
      <c r="E91" s="75"/>
      <c r="F91" s="75"/>
      <c r="G91" s="75"/>
      <c r="H91" s="75"/>
      <c r="I91" s="76"/>
      <c r="J91" s="5">
        <v>60</v>
      </c>
      <c r="K91" s="6">
        <v>0.12</v>
      </c>
      <c r="L91" s="6">
        <v>2.1</v>
      </c>
      <c r="M91" s="6">
        <v>11.16</v>
      </c>
      <c r="N91" s="6">
        <f t="shared" ref="N91:N96" si="17">(K91+M91)*4+(L91*9)</f>
        <v>64.02</v>
      </c>
      <c r="O91" s="7">
        <v>46</v>
      </c>
      <c r="P91" s="1"/>
      <c r="Q91" s="1"/>
    </row>
    <row r="92" spans="1:27" ht="15.75" customHeight="1" x14ac:dyDescent="0.3">
      <c r="A92" s="74" t="s">
        <v>55</v>
      </c>
      <c r="B92" s="75"/>
      <c r="C92" s="75"/>
      <c r="D92" s="75"/>
      <c r="E92" s="75"/>
      <c r="F92" s="75"/>
      <c r="G92" s="75"/>
      <c r="H92" s="75"/>
      <c r="I92" s="76"/>
      <c r="J92" s="8">
        <v>200</v>
      </c>
      <c r="K92" s="9">
        <v>4.91</v>
      </c>
      <c r="L92" s="9">
        <v>11.4</v>
      </c>
      <c r="M92" s="9">
        <v>26.18</v>
      </c>
      <c r="N92" s="6">
        <f t="shared" si="17"/>
        <v>226.96</v>
      </c>
      <c r="O92" s="7">
        <v>95</v>
      </c>
      <c r="P92" s="1"/>
      <c r="Q92" s="1"/>
    </row>
    <row r="93" spans="1:27" ht="15" customHeight="1" x14ac:dyDescent="0.3">
      <c r="A93" s="74" t="s">
        <v>56</v>
      </c>
      <c r="B93" s="75"/>
      <c r="C93" s="75"/>
      <c r="D93" s="75"/>
      <c r="E93" s="75"/>
      <c r="F93" s="75"/>
      <c r="G93" s="75"/>
      <c r="H93" s="75"/>
      <c r="I93" s="76"/>
      <c r="J93" s="7">
        <v>150</v>
      </c>
      <c r="K93" s="10">
        <v>2.08</v>
      </c>
      <c r="L93" s="10">
        <v>3.36</v>
      </c>
      <c r="M93" s="10">
        <v>41.16</v>
      </c>
      <c r="N93" s="6">
        <f t="shared" si="17"/>
        <v>203.2</v>
      </c>
      <c r="O93" s="7">
        <v>146</v>
      </c>
      <c r="P93" s="1"/>
      <c r="Q93" s="1"/>
    </row>
    <row r="94" spans="1:27" ht="17.25" customHeight="1" x14ac:dyDescent="0.3">
      <c r="A94" s="74" t="s">
        <v>57</v>
      </c>
      <c r="B94" s="75"/>
      <c r="C94" s="75"/>
      <c r="D94" s="75"/>
      <c r="E94" s="75"/>
      <c r="F94" s="75"/>
      <c r="G94" s="75"/>
      <c r="H94" s="75"/>
      <c r="I94" s="76"/>
      <c r="J94" s="7">
        <v>90</v>
      </c>
      <c r="K94" s="10">
        <v>6.68</v>
      </c>
      <c r="L94" s="10">
        <v>8.4499999999999993</v>
      </c>
      <c r="M94" s="10">
        <v>5.92</v>
      </c>
      <c r="N94" s="6">
        <f t="shared" si="17"/>
        <v>126.44999999999999</v>
      </c>
      <c r="O94" s="7">
        <v>278</v>
      </c>
      <c r="P94" s="1"/>
      <c r="Q94" s="1"/>
    </row>
    <row r="95" spans="1:27" ht="17.25" customHeight="1" x14ac:dyDescent="0.3">
      <c r="A95" s="101" t="s">
        <v>14</v>
      </c>
      <c r="B95" s="83"/>
      <c r="C95" s="83"/>
      <c r="D95" s="83"/>
      <c r="E95" s="83"/>
      <c r="F95" s="83"/>
      <c r="G95" s="83"/>
      <c r="H95" s="83"/>
      <c r="I95" s="84"/>
      <c r="J95" s="11">
        <v>30</v>
      </c>
      <c r="K95" s="11">
        <v>3.16</v>
      </c>
      <c r="L95" s="11">
        <v>0.4</v>
      </c>
      <c r="M95" s="11">
        <v>0.84</v>
      </c>
      <c r="N95" s="6">
        <f t="shared" si="17"/>
        <v>19.600000000000001</v>
      </c>
      <c r="O95" s="11" t="s">
        <v>15</v>
      </c>
      <c r="P95" s="1"/>
      <c r="Q95" s="1"/>
    </row>
    <row r="96" spans="1:27" ht="15" customHeight="1" x14ac:dyDescent="0.3">
      <c r="A96" s="82" t="s">
        <v>28</v>
      </c>
      <c r="B96" s="83"/>
      <c r="C96" s="83"/>
      <c r="D96" s="83"/>
      <c r="E96" s="83"/>
      <c r="F96" s="83"/>
      <c r="G96" s="83"/>
      <c r="H96" s="83"/>
      <c r="I96" s="84"/>
      <c r="J96" s="11">
        <v>200</v>
      </c>
      <c r="K96" s="11">
        <v>10</v>
      </c>
      <c r="L96" s="11">
        <v>2</v>
      </c>
      <c r="M96" s="11">
        <v>32</v>
      </c>
      <c r="N96" s="6">
        <f t="shared" si="17"/>
        <v>186</v>
      </c>
      <c r="O96" s="11">
        <v>389</v>
      </c>
      <c r="P96" s="1"/>
      <c r="Q96" s="1"/>
    </row>
    <row r="97" spans="1:27" ht="23.4" customHeight="1" x14ac:dyDescent="0.3">
      <c r="A97" s="85" t="s">
        <v>19</v>
      </c>
      <c r="B97" s="75"/>
      <c r="C97" s="75"/>
      <c r="D97" s="75"/>
      <c r="E97" s="75"/>
      <c r="F97" s="75"/>
      <c r="G97" s="75"/>
      <c r="H97" s="75"/>
      <c r="I97" s="76"/>
      <c r="J97" s="4">
        <f t="shared" ref="J97:N97" si="18">SUM(J91:J96)</f>
        <v>730</v>
      </c>
      <c r="K97" s="34">
        <f t="shared" si="18"/>
        <v>26.95</v>
      </c>
      <c r="L97" s="34">
        <f t="shared" si="18"/>
        <v>27.709999999999997</v>
      </c>
      <c r="M97" s="34">
        <f t="shared" si="18"/>
        <v>117.26</v>
      </c>
      <c r="N97" s="34">
        <f t="shared" si="18"/>
        <v>826.23</v>
      </c>
      <c r="O97" s="17"/>
      <c r="P97" s="1"/>
      <c r="Q97" s="1"/>
    </row>
    <row r="98" spans="1:27" ht="13.5" customHeight="1" x14ac:dyDescent="0.3">
      <c r="A98" s="85" t="s">
        <v>29</v>
      </c>
      <c r="B98" s="75"/>
      <c r="C98" s="75"/>
      <c r="D98" s="75"/>
      <c r="E98" s="75"/>
      <c r="F98" s="75"/>
      <c r="G98" s="75"/>
      <c r="H98" s="75"/>
      <c r="I98" s="76"/>
      <c r="J98" s="4">
        <f>J97+J89</f>
        <v>1230</v>
      </c>
      <c r="K98" s="4">
        <f t="shared" ref="K98:N98" si="19">K97+K89</f>
        <v>42.47</v>
      </c>
      <c r="L98" s="4">
        <f t="shared" si="19"/>
        <v>43.55</v>
      </c>
      <c r="M98" s="4">
        <f t="shared" si="19"/>
        <v>184.27</v>
      </c>
      <c r="N98" s="4">
        <f t="shared" si="19"/>
        <v>1298.9100000000001</v>
      </c>
      <c r="O98" s="42" t="s">
        <v>27</v>
      </c>
      <c r="P98" s="1"/>
      <c r="Q98" s="1"/>
    </row>
    <row r="99" spans="1:27" ht="13.5" customHeight="1" x14ac:dyDescent="0.3">
      <c r="A99" s="38"/>
      <c r="B99" s="38"/>
      <c r="C99" s="38"/>
      <c r="D99" s="38"/>
      <c r="E99" s="38"/>
      <c r="F99" s="38"/>
      <c r="G99" s="38"/>
      <c r="H99" s="38"/>
      <c r="I99" s="38"/>
      <c r="J99" s="39"/>
      <c r="K99" s="39"/>
      <c r="L99" s="39"/>
      <c r="M99" s="39"/>
      <c r="N99" s="39"/>
      <c r="O99" s="43"/>
      <c r="P99" s="1"/>
      <c r="Q99" s="1"/>
    </row>
    <row r="100" spans="1:27" ht="33.75" customHeight="1" x14ac:dyDescent="0.3">
      <c r="A100" s="100" t="s">
        <v>58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1"/>
      <c r="Q100" s="1"/>
    </row>
    <row r="101" spans="1:27" ht="25.5" customHeight="1" x14ac:dyDescent="0.3">
      <c r="A101" s="94" t="s">
        <v>3</v>
      </c>
      <c r="B101" s="83"/>
      <c r="C101" s="83"/>
      <c r="D101" s="83"/>
      <c r="E101" s="83"/>
      <c r="F101" s="83"/>
      <c r="G101" s="83"/>
      <c r="H101" s="83"/>
      <c r="I101" s="84"/>
      <c r="J101" s="87" t="s">
        <v>4</v>
      </c>
      <c r="K101" s="89" t="s">
        <v>5</v>
      </c>
      <c r="L101" s="75"/>
      <c r="M101" s="76"/>
      <c r="N101" s="87" t="s">
        <v>31</v>
      </c>
      <c r="O101" s="87" t="s">
        <v>7</v>
      </c>
      <c r="P101" s="1"/>
      <c r="Q101" s="1"/>
    </row>
    <row r="102" spans="1:27" ht="14.25" customHeight="1" x14ac:dyDescent="0.3">
      <c r="A102" s="95"/>
      <c r="B102" s="81"/>
      <c r="C102" s="81"/>
      <c r="D102" s="81"/>
      <c r="E102" s="81"/>
      <c r="F102" s="81"/>
      <c r="G102" s="81"/>
      <c r="H102" s="81"/>
      <c r="I102" s="96"/>
      <c r="J102" s="88"/>
      <c r="K102" s="4" t="s">
        <v>8</v>
      </c>
      <c r="L102" s="4" t="s">
        <v>9</v>
      </c>
      <c r="M102" s="4" t="s">
        <v>10</v>
      </c>
      <c r="N102" s="88"/>
      <c r="O102" s="88"/>
      <c r="P102" s="1"/>
      <c r="Q102" s="1"/>
    </row>
    <row r="103" spans="1:27" ht="14.25" customHeight="1" x14ac:dyDescent="0.3">
      <c r="A103" s="86" t="s">
        <v>11</v>
      </c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1"/>
      <c r="Q103" s="1"/>
    </row>
    <row r="104" spans="1:27" ht="15" customHeight="1" x14ac:dyDescent="0.3">
      <c r="A104" s="74" t="s">
        <v>59</v>
      </c>
      <c r="B104" s="75"/>
      <c r="C104" s="75"/>
      <c r="D104" s="75"/>
      <c r="E104" s="75"/>
      <c r="F104" s="75"/>
      <c r="G104" s="75"/>
      <c r="H104" s="75"/>
      <c r="I104" s="76"/>
      <c r="J104" s="15">
        <v>40</v>
      </c>
      <c r="K104" s="6">
        <v>0.83</v>
      </c>
      <c r="L104" s="6">
        <v>2.11</v>
      </c>
      <c r="M104" s="6">
        <v>5.27</v>
      </c>
      <c r="N104" s="6">
        <f t="shared" ref="N104:N110" si="20">(K104+M104)*4+(L104*9)</f>
        <v>43.39</v>
      </c>
      <c r="O104" s="7">
        <v>48</v>
      </c>
      <c r="P104" s="1"/>
      <c r="Q104" s="1"/>
    </row>
    <row r="105" spans="1:27" ht="31.2" customHeight="1" x14ac:dyDescent="0.3">
      <c r="A105" s="74" t="s">
        <v>60</v>
      </c>
      <c r="B105" s="75"/>
      <c r="C105" s="75"/>
      <c r="D105" s="75"/>
      <c r="E105" s="75"/>
      <c r="F105" s="75"/>
      <c r="G105" s="75"/>
      <c r="H105" s="75"/>
      <c r="I105" s="76"/>
      <c r="J105" s="7">
        <v>170</v>
      </c>
      <c r="K105" s="6">
        <v>8.6</v>
      </c>
      <c r="L105" s="6">
        <v>7.9</v>
      </c>
      <c r="M105" s="6">
        <v>43.05</v>
      </c>
      <c r="N105" s="6">
        <f t="shared" si="20"/>
        <v>277.7</v>
      </c>
      <c r="O105" s="7">
        <v>423</v>
      </c>
      <c r="P105" s="1"/>
      <c r="Q105" s="1"/>
    </row>
    <row r="106" spans="1:27" ht="13.5" customHeight="1" x14ac:dyDescent="0.3">
      <c r="A106" s="77" t="s">
        <v>61</v>
      </c>
      <c r="B106" s="75"/>
      <c r="C106" s="75"/>
      <c r="D106" s="75"/>
      <c r="E106" s="75"/>
      <c r="F106" s="75"/>
      <c r="G106" s="75"/>
      <c r="H106" s="75"/>
      <c r="I106" s="76"/>
      <c r="J106" s="8">
        <v>10</v>
      </c>
      <c r="K106" s="8">
        <v>1.63</v>
      </c>
      <c r="L106" s="8">
        <v>1.6</v>
      </c>
      <c r="M106" s="8">
        <v>0</v>
      </c>
      <c r="N106" s="6">
        <f t="shared" si="20"/>
        <v>20.92</v>
      </c>
      <c r="O106" s="7">
        <v>15</v>
      </c>
      <c r="P106" s="1"/>
      <c r="Q106" s="1"/>
    </row>
    <row r="107" spans="1:27" ht="15" customHeight="1" x14ac:dyDescent="0.3">
      <c r="A107" s="74" t="s">
        <v>16</v>
      </c>
      <c r="B107" s="75"/>
      <c r="C107" s="75"/>
      <c r="D107" s="75"/>
      <c r="E107" s="75"/>
      <c r="F107" s="75"/>
      <c r="G107" s="75"/>
      <c r="H107" s="75"/>
      <c r="I107" s="76"/>
      <c r="J107" s="7">
        <v>10</v>
      </c>
      <c r="K107" s="8">
        <v>0.08</v>
      </c>
      <c r="L107" s="8">
        <v>3.25</v>
      </c>
      <c r="M107" s="8">
        <v>0.13</v>
      </c>
      <c r="N107" s="6">
        <f t="shared" si="20"/>
        <v>30.09</v>
      </c>
      <c r="O107" s="7">
        <v>14</v>
      </c>
      <c r="P107" s="1"/>
      <c r="Q107" s="1"/>
    </row>
    <row r="108" spans="1:27" ht="15" customHeight="1" x14ac:dyDescent="0.3">
      <c r="A108" s="74" t="s">
        <v>37</v>
      </c>
      <c r="B108" s="75"/>
      <c r="C108" s="75"/>
      <c r="D108" s="75"/>
      <c r="E108" s="75"/>
      <c r="F108" s="75"/>
      <c r="G108" s="75"/>
      <c r="H108" s="75"/>
      <c r="I108" s="76"/>
      <c r="J108" s="11">
        <v>30</v>
      </c>
      <c r="K108" s="11">
        <v>0.85</v>
      </c>
      <c r="L108" s="11">
        <v>0.33</v>
      </c>
      <c r="M108" s="11">
        <v>4.83</v>
      </c>
      <c r="N108" s="6">
        <f t="shared" si="20"/>
        <v>25.689999999999998</v>
      </c>
      <c r="O108" s="12" t="s">
        <v>38</v>
      </c>
      <c r="P108" s="1"/>
      <c r="Q108" s="1"/>
    </row>
    <row r="109" spans="1:27" ht="13.5" customHeight="1" x14ac:dyDescent="0.3">
      <c r="A109" s="74" t="s">
        <v>50</v>
      </c>
      <c r="B109" s="75"/>
      <c r="C109" s="75"/>
      <c r="D109" s="75"/>
      <c r="E109" s="75"/>
      <c r="F109" s="75"/>
      <c r="G109" s="75"/>
      <c r="H109" s="75"/>
      <c r="I109" s="76"/>
      <c r="J109" s="11">
        <v>30</v>
      </c>
      <c r="K109" s="11">
        <v>3.16</v>
      </c>
      <c r="L109" s="11">
        <v>0.4</v>
      </c>
      <c r="M109" s="11">
        <v>0.84</v>
      </c>
      <c r="N109" s="6">
        <f t="shared" si="20"/>
        <v>19.600000000000001</v>
      </c>
      <c r="O109" s="11" t="s">
        <v>15</v>
      </c>
      <c r="P109" s="1"/>
      <c r="Q109" s="1"/>
    </row>
    <row r="110" spans="1:27" ht="15" customHeight="1" x14ac:dyDescent="0.3">
      <c r="A110" s="77" t="s">
        <v>36</v>
      </c>
      <c r="B110" s="75"/>
      <c r="C110" s="75"/>
      <c r="D110" s="75"/>
      <c r="E110" s="75"/>
      <c r="F110" s="75"/>
      <c r="G110" s="75"/>
      <c r="H110" s="75"/>
      <c r="I110" s="76"/>
      <c r="J110" s="8">
        <v>200</v>
      </c>
      <c r="K110" s="8">
        <v>0.12</v>
      </c>
      <c r="L110" s="8">
        <v>0.02</v>
      </c>
      <c r="M110" s="8">
        <v>13.7</v>
      </c>
      <c r="N110" s="6">
        <f t="shared" si="20"/>
        <v>55.459999999999994</v>
      </c>
      <c r="O110" s="7">
        <v>377</v>
      </c>
      <c r="P110" s="1"/>
      <c r="Q110" s="1"/>
    </row>
    <row r="111" spans="1:27" ht="14.25" customHeight="1" x14ac:dyDescent="0.3">
      <c r="A111" s="90" t="s">
        <v>19</v>
      </c>
      <c r="B111" s="91"/>
      <c r="C111" s="91"/>
      <c r="D111" s="91"/>
      <c r="E111" s="91"/>
      <c r="F111" s="91"/>
      <c r="G111" s="91"/>
      <c r="H111" s="91"/>
      <c r="I111" s="92"/>
      <c r="J111" s="13">
        <v>500</v>
      </c>
      <c r="K111" s="14">
        <f t="shared" ref="K111:N111" si="21">SUM(K104:K110)</f>
        <v>15.269999999999998</v>
      </c>
      <c r="L111" s="14">
        <f t="shared" si="21"/>
        <v>15.61</v>
      </c>
      <c r="M111" s="14">
        <f t="shared" si="21"/>
        <v>67.819999999999993</v>
      </c>
      <c r="N111" s="14">
        <f t="shared" si="21"/>
        <v>472.84999999999997</v>
      </c>
      <c r="O111" s="29" t="s">
        <v>27</v>
      </c>
      <c r="P111" s="1"/>
      <c r="Q111" s="1"/>
      <c r="R111" s="44"/>
      <c r="S111" s="44"/>
      <c r="T111" s="44"/>
      <c r="U111" s="44"/>
      <c r="V111" s="44"/>
      <c r="W111" s="44"/>
      <c r="X111" s="44"/>
      <c r="Y111" s="44"/>
      <c r="Z111" s="44"/>
      <c r="AA111" s="44"/>
    </row>
    <row r="112" spans="1:27" ht="14.25" customHeight="1" x14ac:dyDescent="0.3">
      <c r="A112" s="80" t="s">
        <v>20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45"/>
      <c r="Q112" s="45"/>
      <c r="R112" s="44"/>
      <c r="S112" s="44"/>
      <c r="T112" s="44"/>
      <c r="U112" s="44"/>
      <c r="V112" s="44"/>
      <c r="W112" s="44"/>
      <c r="X112" s="44"/>
      <c r="Y112" s="44"/>
      <c r="Z112" s="44"/>
      <c r="AA112" s="44"/>
    </row>
    <row r="113" spans="1:27" ht="14.25" customHeight="1" x14ac:dyDescent="0.3">
      <c r="A113" s="74" t="s">
        <v>59</v>
      </c>
      <c r="B113" s="75"/>
      <c r="C113" s="75"/>
      <c r="D113" s="75"/>
      <c r="E113" s="75"/>
      <c r="F113" s="75"/>
      <c r="G113" s="75"/>
      <c r="H113" s="75"/>
      <c r="I113" s="76"/>
      <c r="J113" s="15">
        <v>60</v>
      </c>
      <c r="K113" s="6">
        <v>0.83</v>
      </c>
      <c r="L113" s="6">
        <v>2.11</v>
      </c>
      <c r="M113" s="6">
        <v>5.27</v>
      </c>
      <c r="N113" s="6">
        <f t="shared" ref="N113:N119" si="22">(K113+M113)*4+(L113*9)</f>
        <v>43.39</v>
      </c>
      <c r="O113" s="7">
        <v>48</v>
      </c>
      <c r="P113" s="45"/>
      <c r="Q113" s="45"/>
      <c r="R113" s="44"/>
      <c r="S113" s="44"/>
      <c r="T113" s="44"/>
      <c r="U113" s="44"/>
      <c r="V113" s="44"/>
      <c r="W113" s="44"/>
      <c r="X113" s="44"/>
      <c r="Y113" s="44"/>
      <c r="Z113" s="44"/>
      <c r="AA113" s="44"/>
    </row>
    <row r="114" spans="1:27" ht="15.75" customHeight="1" x14ac:dyDescent="0.3">
      <c r="A114" s="74" t="s">
        <v>62</v>
      </c>
      <c r="B114" s="75"/>
      <c r="C114" s="75"/>
      <c r="D114" s="75"/>
      <c r="E114" s="75"/>
      <c r="F114" s="75"/>
      <c r="G114" s="75"/>
      <c r="H114" s="75"/>
      <c r="I114" s="76"/>
      <c r="J114" s="7">
        <v>200</v>
      </c>
      <c r="K114" s="32">
        <v>5.37</v>
      </c>
      <c r="L114" s="32">
        <v>9.64</v>
      </c>
      <c r="M114" s="32">
        <v>24.64</v>
      </c>
      <c r="N114" s="6">
        <f t="shared" si="22"/>
        <v>206.8</v>
      </c>
      <c r="O114" s="7">
        <v>83</v>
      </c>
      <c r="P114" s="45"/>
      <c r="Q114" s="45"/>
      <c r="R114" s="44"/>
      <c r="S114" s="44"/>
      <c r="T114" s="44"/>
      <c r="U114" s="44"/>
      <c r="V114" s="44"/>
      <c r="W114" s="44"/>
      <c r="X114" s="44"/>
      <c r="Y114" s="44"/>
      <c r="Z114" s="44"/>
      <c r="AA114" s="44"/>
    </row>
    <row r="115" spans="1:27" ht="15" customHeight="1" x14ac:dyDescent="0.3">
      <c r="A115" s="74" t="s">
        <v>63</v>
      </c>
      <c r="B115" s="75"/>
      <c r="C115" s="75"/>
      <c r="D115" s="75"/>
      <c r="E115" s="75"/>
      <c r="F115" s="75"/>
      <c r="G115" s="75"/>
      <c r="H115" s="75"/>
      <c r="I115" s="76"/>
      <c r="J115" s="7">
        <v>90</v>
      </c>
      <c r="K115" s="7">
        <v>10.45</v>
      </c>
      <c r="L115" s="7">
        <v>9.85</v>
      </c>
      <c r="M115" s="7">
        <v>13.25</v>
      </c>
      <c r="N115" s="6">
        <f t="shared" si="22"/>
        <v>183.45</v>
      </c>
      <c r="O115" s="7">
        <v>260</v>
      </c>
      <c r="P115" s="45"/>
      <c r="Q115" s="45"/>
      <c r="R115" s="44"/>
      <c r="S115" s="44"/>
      <c r="T115" s="44"/>
      <c r="U115" s="44"/>
      <c r="V115" s="44"/>
      <c r="W115" s="44"/>
      <c r="X115" s="44"/>
      <c r="Y115" s="44"/>
      <c r="Z115" s="44"/>
      <c r="AA115" s="44"/>
    </row>
    <row r="116" spans="1:27" ht="14.25" customHeight="1" x14ac:dyDescent="0.3">
      <c r="A116" s="77" t="s">
        <v>64</v>
      </c>
      <c r="B116" s="75"/>
      <c r="C116" s="75"/>
      <c r="D116" s="75"/>
      <c r="E116" s="75"/>
      <c r="F116" s="75"/>
      <c r="G116" s="75"/>
      <c r="H116" s="75"/>
      <c r="I116" s="76"/>
      <c r="J116" s="8">
        <v>150</v>
      </c>
      <c r="K116" s="8">
        <v>6.48</v>
      </c>
      <c r="L116" s="8">
        <v>5.75</v>
      </c>
      <c r="M116" s="8">
        <v>41.25</v>
      </c>
      <c r="N116" s="6">
        <f t="shared" si="22"/>
        <v>242.67000000000002</v>
      </c>
      <c r="O116" s="17" t="s">
        <v>65</v>
      </c>
      <c r="P116" s="45"/>
      <c r="Q116" s="45"/>
      <c r="R116" s="44"/>
      <c r="S116" s="44"/>
      <c r="T116" s="44"/>
      <c r="U116" s="44"/>
      <c r="V116" s="44"/>
      <c r="W116" s="44"/>
      <c r="X116" s="44"/>
      <c r="Y116" s="44"/>
      <c r="Z116" s="44"/>
      <c r="AA116" s="44"/>
    </row>
    <row r="117" spans="1:27" ht="17.25" customHeight="1" x14ac:dyDescent="0.3">
      <c r="A117" s="82" t="s">
        <v>14</v>
      </c>
      <c r="B117" s="83"/>
      <c r="C117" s="83"/>
      <c r="D117" s="83"/>
      <c r="E117" s="83"/>
      <c r="F117" s="83"/>
      <c r="G117" s="83"/>
      <c r="H117" s="83"/>
      <c r="I117" s="84"/>
      <c r="J117" s="11">
        <v>30</v>
      </c>
      <c r="K117" s="11">
        <v>3.16</v>
      </c>
      <c r="L117" s="11">
        <v>0.4</v>
      </c>
      <c r="M117" s="11">
        <v>0.84</v>
      </c>
      <c r="N117" s="6">
        <f t="shared" si="22"/>
        <v>19.600000000000001</v>
      </c>
      <c r="O117" s="11" t="s">
        <v>15</v>
      </c>
      <c r="P117" s="45"/>
      <c r="Q117" s="45"/>
      <c r="R117" s="44"/>
      <c r="S117" s="44"/>
      <c r="T117" s="44"/>
      <c r="U117" s="44"/>
      <c r="V117" s="44"/>
      <c r="W117" s="44"/>
      <c r="X117" s="44"/>
      <c r="Y117" s="44"/>
      <c r="Z117" s="44"/>
      <c r="AA117" s="44"/>
    </row>
    <row r="118" spans="1:27" ht="16.5" customHeight="1" x14ac:dyDescent="0.3">
      <c r="A118" s="82" t="s">
        <v>25</v>
      </c>
      <c r="B118" s="83"/>
      <c r="C118" s="83"/>
      <c r="D118" s="83"/>
      <c r="E118" s="83"/>
      <c r="F118" s="83"/>
      <c r="G118" s="83"/>
      <c r="H118" s="83"/>
      <c r="I118" s="84"/>
      <c r="J118" s="11">
        <v>200</v>
      </c>
      <c r="K118" s="11">
        <v>0.66</v>
      </c>
      <c r="L118" s="11">
        <v>0.08</v>
      </c>
      <c r="M118" s="11">
        <v>32.020000000000003</v>
      </c>
      <c r="N118" s="46">
        <f t="shared" si="22"/>
        <v>131.44</v>
      </c>
      <c r="O118" s="11">
        <v>349</v>
      </c>
      <c r="P118" s="45"/>
      <c r="Q118" s="45"/>
      <c r="R118" s="44"/>
      <c r="S118" s="44"/>
      <c r="T118" s="44"/>
      <c r="U118" s="44"/>
      <c r="V118" s="44"/>
      <c r="W118" s="44"/>
      <c r="X118" s="44"/>
      <c r="Y118" s="44"/>
      <c r="Z118" s="44"/>
      <c r="AA118" s="44"/>
    </row>
    <row r="119" spans="1:27" s="67" customFormat="1" ht="18.600000000000001" customHeight="1" thickBot="1" x14ac:dyDescent="0.35">
      <c r="A119" s="97" t="s">
        <v>99</v>
      </c>
      <c r="B119" s="98"/>
      <c r="C119" s="98"/>
      <c r="D119" s="98"/>
      <c r="E119" s="98"/>
      <c r="F119" s="98"/>
      <c r="G119" s="98"/>
      <c r="H119" s="98"/>
      <c r="I119" s="99"/>
      <c r="J119" s="63">
        <v>60</v>
      </c>
      <c r="K119" s="64">
        <v>7.6</v>
      </c>
      <c r="L119" s="64">
        <v>11.85</v>
      </c>
      <c r="M119" s="64">
        <v>36.25</v>
      </c>
      <c r="N119" s="65">
        <f t="shared" si="22"/>
        <v>282.05</v>
      </c>
      <c r="O119" s="64">
        <v>422</v>
      </c>
      <c r="P119" s="66"/>
      <c r="Q119" s="66"/>
    </row>
    <row r="120" spans="1:27" ht="12" customHeight="1" x14ac:dyDescent="0.3">
      <c r="A120" s="85" t="s">
        <v>19</v>
      </c>
      <c r="B120" s="75"/>
      <c r="C120" s="75"/>
      <c r="D120" s="75"/>
      <c r="E120" s="75"/>
      <c r="F120" s="75"/>
      <c r="G120" s="75"/>
      <c r="H120" s="75"/>
      <c r="I120" s="76"/>
      <c r="J120" s="4">
        <f>SUM(J113:J119)</f>
        <v>790</v>
      </c>
      <c r="K120" s="4">
        <f t="shared" ref="K120:N120" si="23">SUM(K113:K119)</f>
        <v>34.549999999999997</v>
      </c>
      <c r="L120" s="4">
        <f t="shared" si="23"/>
        <v>39.68</v>
      </c>
      <c r="M120" s="4">
        <f t="shared" si="23"/>
        <v>153.52000000000001</v>
      </c>
      <c r="N120" s="4">
        <f t="shared" si="23"/>
        <v>1109.3999999999999</v>
      </c>
      <c r="O120" s="7"/>
      <c r="P120" s="45"/>
      <c r="Q120" s="45"/>
      <c r="R120" s="44"/>
      <c r="S120" s="44"/>
      <c r="T120" s="44"/>
      <c r="U120" s="44"/>
      <c r="V120" s="44"/>
      <c r="W120" s="44"/>
      <c r="X120" s="44"/>
      <c r="Y120" s="44"/>
      <c r="Z120" s="44"/>
      <c r="AA120" s="44"/>
    </row>
    <row r="121" spans="1:27" ht="18" customHeight="1" x14ac:dyDescent="0.3">
      <c r="A121" s="85" t="s">
        <v>29</v>
      </c>
      <c r="B121" s="75"/>
      <c r="C121" s="75"/>
      <c r="D121" s="75"/>
      <c r="E121" s="75"/>
      <c r="F121" s="75"/>
      <c r="G121" s="75"/>
      <c r="H121" s="75"/>
      <c r="I121" s="76"/>
      <c r="J121" s="4">
        <f>J120+J111</f>
        <v>1290</v>
      </c>
      <c r="K121" s="4">
        <f>K120+K111</f>
        <v>49.819999999999993</v>
      </c>
      <c r="L121" s="4">
        <f>L120+L111</f>
        <v>55.29</v>
      </c>
      <c r="M121" s="4">
        <f>M120+M111</f>
        <v>221.34</v>
      </c>
      <c r="N121" s="4">
        <f>N120+N111</f>
        <v>1582.2499999999998</v>
      </c>
      <c r="O121" s="47" t="s">
        <v>27</v>
      </c>
      <c r="P121" s="45"/>
      <c r="Q121" s="45"/>
    </row>
    <row r="122" spans="1:27" ht="27.75" customHeight="1" x14ac:dyDescent="0.3">
      <c r="A122" s="100" t="s">
        <v>67</v>
      </c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1"/>
      <c r="Q122" s="1"/>
    </row>
    <row r="123" spans="1:27" ht="25.5" customHeight="1" x14ac:dyDescent="0.3">
      <c r="A123" s="94" t="s">
        <v>3</v>
      </c>
      <c r="B123" s="83"/>
      <c r="C123" s="83"/>
      <c r="D123" s="83"/>
      <c r="E123" s="83"/>
      <c r="F123" s="83"/>
      <c r="G123" s="83"/>
      <c r="H123" s="83"/>
      <c r="I123" s="84"/>
      <c r="J123" s="87" t="s">
        <v>4</v>
      </c>
      <c r="K123" s="89" t="s">
        <v>5</v>
      </c>
      <c r="L123" s="75"/>
      <c r="M123" s="76"/>
      <c r="N123" s="87" t="s">
        <v>31</v>
      </c>
      <c r="O123" s="87" t="s">
        <v>7</v>
      </c>
      <c r="P123" s="1"/>
      <c r="Q123" s="1"/>
    </row>
    <row r="124" spans="1:27" ht="14.25" customHeight="1" x14ac:dyDescent="0.3">
      <c r="A124" s="95"/>
      <c r="B124" s="81"/>
      <c r="C124" s="81"/>
      <c r="D124" s="81"/>
      <c r="E124" s="81"/>
      <c r="F124" s="81"/>
      <c r="G124" s="81"/>
      <c r="H124" s="81"/>
      <c r="I124" s="96"/>
      <c r="J124" s="88"/>
      <c r="K124" s="4" t="s">
        <v>8</v>
      </c>
      <c r="L124" s="4" t="s">
        <v>9</v>
      </c>
      <c r="M124" s="4" t="s">
        <v>10</v>
      </c>
      <c r="N124" s="88"/>
      <c r="O124" s="88"/>
      <c r="P124" s="1"/>
      <c r="Q124" s="1"/>
    </row>
    <row r="125" spans="1:27" ht="15.75" customHeight="1" x14ac:dyDescent="0.3">
      <c r="A125" s="86" t="s">
        <v>11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1"/>
      <c r="Q125" s="1"/>
    </row>
    <row r="126" spans="1:27" ht="12" customHeight="1" x14ac:dyDescent="0.3">
      <c r="A126" s="77" t="s">
        <v>68</v>
      </c>
      <c r="B126" s="75"/>
      <c r="C126" s="75"/>
      <c r="D126" s="75"/>
      <c r="E126" s="75"/>
      <c r="F126" s="75"/>
      <c r="G126" s="75"/>
      <c r="H126" s="75"/>
      <c r="I126" s="76"/>
      <c r="J126" s="7">
        <v>100</v>
      </c>
      <c r="K126" s="10">
        <v>0.52</v>
      </c>
      <c r="L126" s="10">
        <v>0.52</v>
      </c>
      <c r="M126" s="10">
        <v>12.74</v>
      </c>
      <c r="N126" s="6">
        <f t="shared" ref="N126:N131" si="24">(K126+M126)*4+(L126*9)</f>
        <v>57.72</v>
      </c>
      <c r="O126" s="7">
        <v>338</v>
      </c>
      <c r="P126" s="1"/>
      <c r="Q126" s="1"/>
    </row>
    <row r="127" spans="1:27" ht="15" customHeight="1" x14ac:dyDescent="0.3">
      <c r="A127" s="77" t="s">
        <v>69</v>
      </c>
      <c r="B127" s="75"/>
      <c r="C127" s="75"/>
      <c r="D127" s="75"/>
      <c r="E127" s="75"/>
      <c r="F127" s="75"/>
      <c r="G127" s="75"/>
      <c r="H127" s="75"/>
      <c r="I127" s="76"/>
      <c r="J127" s="7">
        <v>170</v>
      </c>
      <c r="K127" s="8">
        <v>12.07</v>
      </c>
      <c r="L127" s="8">
        <v>9.6300000000000008</v>
      </c>
      <c r="M127" s="8">
        <v>39.82</v>
      </c>
      <c r="N127" s="6">
        <f t="shared" si="24"/>
        <v>294.23</v>
      </c>
      <c r="O127" s="7">
        <v>205</v>
      </c>
      <c r="P127" s="1"/>
      <c r="Q127" s="1"/>
    </row>
    <row r="128" spans="1:27" ht="15" customHeight="1" x14ac:dyDescent="0.3">
      <c r="A128" s="74" t="s">
        <v>16</v>
      </c>
      <c r="B128" s="75"/>
      <c r="C128" s="75"/>
      <c r="D128" s="75"/>
      <c r="E128" s="75"/>
      <c r="F128" s="75"/>
      <c r="G128" s="75"/>
      <c r="H128" s="75"/>
      <c r="I128" s="76"/>
      <c r="J128" s="7">
        <v>10</v>
      </c>
      <c r="K128" s="8">
        <v>0.08</v>
      </c>
      <c r="L128" s="8">
        <v>5.25</v>
      </c>
      <c r="M128" s="8">
        <v>0.13</v>
      </c>
      <c r="N128" s="6">
        <f t="shared" si="24"/>
        <v>48.09</v>
      </c>
      <c r="O128" s="7">
        <v>14</v>
      </c>
      <c r="P128" s="1"/>
      <c r="Q128" s="1"/>
    </row>
    <row r="129" spans="1:17" ht="15.75" customHeight="1" x14ac:dyDescent="0.3">
      <c r="A129" s="77" t="s">
        <v>14</v>
      </c>
      <c r="B129" s="75"/>
      <c r="C129" s="75"/>
      <c r="D129" s="75"/>
      <c r="E129" s="75"/>
      <c r="F129" s="75"/>
      <c r="G129" s="75"/>
      <c r="H129" s="75"/>
      <c r="I129" s="76"/>
      <c r="J129" s="8">
        <v>30</v>
      </c>
      <c r="K129" s="8">
        <v>3.16</v>
      </c>
      <c r="L129" s="8">
        <v>0.4</v>
      </c>
      <c r="M129" s="8">
        <v>0.84</v>
      </c>
      <c r="N129" s="6">
        <f t="shared" si="24"/>
        <v>19.600000000000001</v>
      </c>
      <c r="O129" s="7" t="s">
        <v>15</v>
      </c>
      <c r="P129" s="1"/>
      <c r="Q129" s="1"/>
    </row>
    <row r="130" spans="1:17" ht="15.75" customHeight="1" x14ac:dyDescent="0.3">
      <c r="A130" s="82" t="s">
        <v>36</v>
      </c>
      <c r="B130" s="83"/>
      <c r="C130" s="83"/>
      <c r="D130" s="83"/>
      <c r="E130" s="83"/>
      <c r="F130" s="83"/>
      <c r="G130" s="83"/>
      <c r="H130" s="83"/>
      <c r="I130" s="84"/>
      <c r="J130" s="11">
        <v>200</v>
      </c>
      <c r="K130" s="11">
        <v>0.12</v>
      </c>
      <c r="L130" s="11">
        <v>0.02</v>
      </c>
      <c r="M130" s="11">
        <v>13.7</v>
      </c>
      <c r="N130" s="6">
        <f t="shared" si="24"/>
        <v>55.459999999999994</v>
      </c>
      <c r="O130" s="12" t="s">
        <v>18</v>
      </c>
      <c r="P130" s="1"/>
      <c r="Q130" s="1"/>
    </row>
    <row r="131" spans="1:17" s="67" customFormat="1" ht="18.600000000000001" customHeight="1" thickBot="1" x14ac:dyDescent="0.35">
      <c r="A131" s="97" t="s">
        <v>100</v>
      </c>
      <c r="B131" s="98"/>
      <c r="C131" s="98"/>
      <c r="D131" s="98"/>
      <c r="E131" s="98"/>
      <c r="F131" s="98"/>
      <c r="G131" s="98"/>
      <c r="H131" s="98"/>
      <c r="I131" s="99"/>
      <c r="J131" s="63">
        <v>60</v>
      </c>
      <c r="K131" s="64">
        <v>7.6</v>
      </c>
      <c r="L131" s="64">
        <v>11.85</v>
      </c>
      <c r="M131" s="64">
        <v>36.25</v>
      </c>
      <c r="N131" s="65">
        <f t="shared" si="24"/>
        <v>282.05</v>
      </c>
      <c r="O131" s="64">
        <v>422</v>
      </c>
      <c r="P131" s="66"/>
      <c r="Q131" s="66"/>
    </row>
    <row r="132" spans="1:17" ht="14.25" customHeight="1" thickBot="1" x14ac:dyDescent="0.35">
      <c r="A132" s="90" t="s">
        <v>19</v>
      </c>
      <c r="B132" s="91"/>
      <c r="C132" s="91"/>
      <c r="D132" s="91"/>
      <c r="E132" s="91"/>
      <c r="F132" s="91"/>
      <c r="G132" s="91"/>
      <c r="H132" s="91"/>
      <c r="I132" s="92"/>
      <c r="J132" s="13">
        <f>SUM(J126:J131)</f>
        <v>570</v>
      </c>
      <c r="K132" s="13">
        <f t="shared" ref="K132:N132" si="25">SUM(K126:K131)</f>
        <v>23.549999999999997</v>
      </c>
      <c r="L132" s="13">
        <f t="shared" si="25"/>
        <v>27.67</v>
      </c>
      <c r="M132" s="13">
        <f t="shared" si="25"/>
        <v>103.48</v>
      </c>
      <c r="N132" s="13">
        <f t="shared" si="25"/>
        <v>757.15000000000009</v>
      </c>
      <c r="O132" s="29" t="s">
        <v>27</v>
      </c>
      <c r="P132" s="1"/>
      <c r="Q132" s="1"/>
    </row>
    <row r="133" spans="1:17" ht="12.75" customHeight="1" x14ac:dyDescent="0.3">
      <c r="A133" s="93" t="s">
        <v>70</v>
      </c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1"/>
      <c r="Q133" s="1"/>
    </row>
    <row r="134" spans="1:17" ht="25.5" customHeight="1" x14ac:dyDescent="0.3">
      <c r="A134" s="94" t="s">
        <v>3</v>
      </c>
      <c r="B134" s="83"/>
      <c r="C134" s="83"/>
      <c r="D134" s="83"/>
      <c r="E134" s="83"/>
      <c r="F134" s="83"/>
      <c r="G134" s="83"/>
      <c r="H134" s="83"/>
      <c r="I134" s="84"/>
      <c r="J134" s="87" t="s">
        <v>4</v>
      </c>
      <c r="K134" s="89" t="s">
        <v>5</v>
      </c>
      <c r="L134" s="75"/>
      <c r="M134" s="76"/>
      <c r="N134" s="87" t="s">
        <v>31</v>
      </c>
      <c r="O134" s="87" t="s">
        <v>7</v>
      </c>
      <c r="P134" s="1"/>
      <c r="Q134" s="1"/>
    </row>
    <row r="135" spans="1:17" ht="18" customHeight="1" x14ac:dyDescent="0.3">
      <c r="A135" s="95"/>
      <c r="B135" s="81"/>
      <c r="C135" s="81"/>
      <c r="D135" s="81"/>
      <c r="E135" s="81"/>
      <c r="F135" s="81"/>
      <c r="G135" s="81"/>
      <c r="H135" s="81"/>
      <c r="I135" s="96"/>
      <c r="J135" s="88"/>
      <c r="K135" s="4" t="s">
        <v>8</v>
      </c>
      <c r="L135" s="4" t="s">
        <v>9</v>
      </c>
      <c r="M135" s="4" t="s">
        <v>10</v>
      </c>
      <c r="N135" s="88"/>
      <c r="O135" s="88"/>
      <c r="P135" s="1"/>
      <c r="Q135" s="1"/>
    </row>
    <row r="136" spans="1:17" ht="14.25" customHeight="1" x14ac:dyDescent="0.3">
      <c r="A136" s="74" t="s">
        <v>71</v>
      </c>
      <c r="B136" s="75"/>
      <c r="C136" s="75"/>
      <c r="D136" s="75"/>
      <c r="E136" s="75"/>
      <c r="F136" s="75"/>
      <c r="G136" s="75"/>
      <c r="H136" s="75"/>
      <c r="I136" s="76"/>
      <c r="J136" s="48">
        <v>60</v>
      </c>
      <c r="K136" s="25">
        <v>0.71</v>
      </c>
      <c r="L136" s="25">
        <v>0.41</v>
      </c>
      <c r="M136" s="25">
        <v>5.46</v>
      </c>
      <c r="N136" s="6">
        <f t="shared" ref="N136:N141" si="26">(K136+M136)*4+(L136*9)</f>
        <v>28.37</v>
      </c>
      <c r="O136" s="7">
        <v>47</v>
      </c>
      <c r="P136" s="33"/>
      <c r="Q136" s="1"/>
    </row>
    <row r="137" spans="1:17" ht="15" customHeight="1" x14ac:dyDescent="0.3">
      <c r="A137" s="74" t="s">
        <v>72</v>
      </c>
      <c r="B137" s="75"/>
      <c r="C137" s="75"/>
      <c r="D137" s="75"/>
      <c r="E137" s="75"/>
      <c r="F137" s="75"/>
      <c r="G137" s="75"/>
      <c r="H137" s="75"/>
      <c r="I137" s="76"/>
      <c r="J137" s="48">
        <v>200</v>
      </c>
      <c r="K137" s="25">
        <v>5.92</v>
      </c>
      <c r="L137" s="25">
        <v>8.16</v>
      </c>
      <c r="M137" s="25">
        <v>33.5</v>
      </c>
      <c r="N137" s="6">
        <f t="shared" si="26"/>
        <v>231.12</v>
      </c>
      <c r="O137" s="7">
        <v>112</v>
      </c>
      <c r="P137" s="33"/>
      <c r="Q137" s="1"/>
    </row>
    <row r="138" spans="1:17" ht="15.75" customHeight="1" x14ac:dyDescent="0.3">
      <c r="A138" s="77" t="s">
        <v>73</v>
      </c>
      <c r="B138" s="75"/>
      <c r="C138" s="75"/>
      <c r="D138" s="75"/>
      <c r="E138" s="75"/>
      <c r="F138" s="75"/>
      <c r="G138" s="75"/>
      <c r="H138" s="75"/>
      <c r="I138" s="76"/>
      <c r="J138" s="19">
        <v>90</v>
      </c>
      <c r="K138" s="10">
        <v>12.2</v>
      </c>
      <c r="L138" s="10">
        <v>12.92</v>
      </c>
      <c r="M138" s="10">
        <v>0</v>
      </c>
      <c r="N138" s="6">
        <f t="shared" si="26"/>
        <v>165.07999999999998</v>
      </c>
      <c r="O138" s="7">
        <v>501</v>
      </c>
      <c r="P138" s="49"/>
      <c r="Q138" s="1"/>
    </row>
    <row r="139" spans="1:17" ht="14.25" customHeight="1" x14ac:dyDescent="0.3">
      <c r="A139" s="74" t="s">
        <v>24</v>
      </c>
      <c r="B139" s="75"/>
      <c r="C139" s="75"/>
      <c r="D139" s="75"/>
      <c r="E139" s="75"/>
      <c r="F139" s="75"/>
      <c r="G139" s="75"/>
      <c r="H139" s="75"/>
      <c r="I139" s="76"/>
      <c r="J139" s="19">
        <v>150</v>
      </c>
      <c r="K139" s="7">
        <v>3.9</v>
      </c>
      <c r="L139" s="50">
        <v>5.68</v>
      </c>
      <c r="M139" s="7">
        <v>45.84</v>
      </c>
      <c r="N139" s="6">
        <f t="shared" si="26"/>
        <v>250.08</v>
      </c>
      <c r="O139" s="7">
        <v>309</v>
      </c>
      <c r="P139" s="1"/>
      <c r="Q139" s="1"/>
    </row>
    <row r="140" spans="1:17" ht="18" customHeight="1" x14ac:dyDescent="0.3">
      <c r="A140" s="74" t="s">
        <v>14</v>
      </c>
      <c r="B140" s="75"/>
      <c r="C140" s="75"/>
      <c r="D140" s="75"/>
      <c r="E140" s="75"/>
      <c r="F140" s="75"/>
      <c r="G140" s="75"/>
      <c r="H140" s="75"/>
      <c r="I140" s="76"/>
      <c r="J140" s="51">
        <v>30</v>
      </c>
      <c r="K140" s="5">
        <v>3.16</v>
      </c>
      <c r="L140" s="52">
        <v>0.4</v>
      </c>
      <c r="M140" s="5">
        <v>0.84</v>
      </c>
      <c r="N140" s="6">
        <f t="shared" si="26"/>
        <v>19.600000000000001</v>
      </c>
      <c r="O140" s="7" t="s">
        <v>15</v>
      </c>
      <c r="P140" s="2"/>
      <c r="Q140" s="1"/>
    </row>
    <row r="141" spans="1:17" ht="18" customHeight="1" x14ac:dyDescent="0.3">
      <c r="A141" s="77" t="s">
        <v>66</v>
      </c>
      <c r="B141" s="75"/>
      <c r="C141" s="75"/>
      <c r="D141" s="75"/>
      <c r="E141" s="75"/>
      <c r="F141" s="75"/>
      <c r="G141" s="75"/>
      <c r="H141" s="75"/>
      <c r="I141" s="76"/>
      <c r="J141" s="53">
        <v>200</v>
      </c>
      <c r="K141" s="8">
        <v>0.66</v>
      </c>
      <c r="L141" s="8">
        <v>0.08</v>
      </c>
      <c r="M141" s="8">
        <v>32.020000000000003</v>
      </c>
      <c r="N141" s="6">
        <f t="shared" si="26"/>
        <v>131.44</v>
      </c>
      <c r="O141" s="7">
        <v>349</v>
      </c>
      <c r="P141" s="2"/>
      <c r="Q141" s="1"/>
    </row>
    <row r="142" spans="1:17" ht="18" customHeight="1" x14ac:dyDescent="0.3">
      <c r="A142" s="90" t="s">
        <v>19</v>
      </c>
      <c r="B142" s="91"/>
      <c r="C142" s="91"/>
      <c r="D142" s="91"/>
      <c r="E142" s="91"/>
      <c r="F142" s="91"/>
      <c r="G142" s="91"/>
      <c r="H142" s="91"/>
      <c r="I142" s="92"/>
      <c r="J142" s="54">
        <f t="shared" ref="J142:N142" si="27">SUM(J136:J141)</f>
        <v>730</v>
      </c>
      <c r="K142" s="14">
        <f t="shared" si="27"/>
        <v>26.549999999999997</v>
      </c>
      <c r="L142" s="14">
        <f t="shared" si="27"/>
        <v>27.65</v>
      </c>
      <c r="M142" s="14">
        <f t="shared" si="27"/>
        <v>117.66000000000003</v>
      </c>
      <c r="N142" s="14">
        <f t="shared" si="27"/>
        <v>825.69</v>
      </c>
      <c r="O142" s="42" t="s">
        <v>27</v>
      </c>
      <c r="P142" s="1"/>
      <c r="Q142" s="1"/>
    </row>
    <row r="143" spans="1:17" ht="12" customHeight="1" x14ac:dyDescent="0.3">
      <c r="A143" s="38"/>
      <c r="B143" s="38"/>
      <c r="C143" s="38"/>
      <c r="D143" s="38"/>
      <c r="E143" s="38"/>
      <c r="F143" s="38"/>
      <c r="G143" s="38"/>
      <c r="H143" s="38"/>
      <c r="I143" s="38"/>
      <c r="J143" s="55"/>
      <c r="K143" s="55"/>
      <c r="L143" s="55"/>
      <c r="M143" s="55"/>
      <c r="N143" s="55"/>
      <c r="O143" s="43"/>
      <c r="P143" s="1"/>
      <c r="Q143" s="1"/>
    </row>
    <row r="144" spans="1:17" ht="18" customHeight="1" x14ac:dyDescent="0.3">
      <c r="A144" s="85" t="s">
        <v>29</v>
      </c>
      <c r="B144" s="75"/>
      <c r="C144" s="75"/>
      <c r="D144" s="75"/>
      <c r="E144" s="75"/>
      <c r="F144" s="75"/>
      <c r="G144" s="75"/>
      <c r="H144" s="75"/>
      <c r="I144" s="76"/>
      <c r="J144" s="34">
        <f>J142+J132</f>
        <v>1300</v>
      </c>
      <c r="K144" s="34">
        <f t="shared" ref="K144:N144" si="28">K142+K132</f>
        <v>50.099999999999994</v>
      </c>
      <c r="L144" s="34">
        <f t="shared" si="28"/>
        <v>55.32</v>
      </c>
      <c r="M144" s="34">
        <f t="shared" si="28"/>
        <v>221.14000000000004</v>
      </c>
      <c r="N144" s="34">
        <f t="shared" si="28"/>
        <v>1582.8400000000001</v>
      </c>
      <c r="O144" s="47" t="s">
        <v>27</v>
      </c>
      <c r="P144" s="45"/>
      <c r="Q144" s="45"/>
    </row>
    <row r="145" spans="1:17" ht="24.75" customHeight="1" x14ac:dyDescent="0.3">
      <c r="A145" s="100" t="s">
        <v>74</v>
      </c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1"/>
      <c r="Q145" s="1"/>
    </row>
    <row r="146" spans="1:17" ht="25.5" customHeight="1" x14ac:dyDescent="0.3">
      <c r="A146" s="94" t="s">
        <v>3</v>
      </c>
      <c r="B146" s="83"/>
      <c r="C146" s="83"/>
      <c r="D146" s="83"/>
      <c r="E146" s="83"/>
      <c r="F146" s="83"/>
      <c r="G146" s="83"/>
      <c r="H146" s="83"/>
      <c r="I146" s="84"/>
      <c r="J146" s="87" t="s">
        <v>4</v>
      </c>
      <c r="K146" s="89" t="s">
        <v>5</v>
      </c>
      <c r="L146" s="75"/>
      <c r="M146" s="76"/>
      <c r="N146" s="87" t="s">
        <v>31</v>
      </c>
      <c r="O146" s="87" t="s">
        <v>7</v>
      </c>
      <c r="P146" s="1"/>
      <c r="Q146" s="1"/>
    </row>
    <row r="147" spans="1:17" ht="14.25" customHeight="1" x14ac:dyDescent="0.3">
      <c r="A147" s="95"/>
      <c r="B147" s="81"/>
      <c r="C147" s="81"/>
      <c r="D147" s="81"/>
      <c r="E147" s="81"/>
      <c r="F147" s="81"/>
      <c r="G147" s="81"/>
      <c r="H147" s="81"/>
      <c r="I147" s="96"/>
      <c r="J147" s="88"/>
      <c r="K147" s="4" t="s">
        <v>8</v>
      </c>
      <c r="L147" s="4" t="s">
        <v>9</v>
      </c>
      <c r="M147" s="4" t="s">
        <v>10</v>
      </c>
      <c r="N147" s="88"/>
      <c r="O147" s="88"/>
      <c r="P147" s="1"/>
      <c r="Q147" s="1"/>
    </row>
    <row r="148" spans="1:17" ht="14.25" customHeight="1" x14ac:dyDescent="0.3">
      <c r="A148" s="86" t="s">
        <v>11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1"/>
      <c r="Q148" s="1"/>
    </row>
    <row r="149" spans="1:17" ht="17.25" customHeight="1" x14ac:dyDescent="0.3">
      <c r="A149" s="77" t="s">
        <v>68</v>
      </c>
      <c r="B149" s="75"/>
      <c r="C149" s="75"/>
      <c r="D149" s="75"/>
      <c r="E149" s="75"/>
      <c r="F149" s="75"/>
      <c r="G149" s="75"/>
      <c r="H149" s="75"/>
      <c r="I149" s="76"/>
      <c r="J149" s="7">
        <v>100</v>
      </c>
      <c r="K149" s="10">
        <v>0.52</v>
      </c>
      <c r="L149" s="10">
        <v>0.52</v>
      </c>
      <c r="M149" s="10">
        <v>12.06</v>
      </c>
      <c r="N149" s="6">
        <f t="shared" ref="N149:N153" si="29">(K149+M149)*4+(L149*9)</f>
        <v>55</v>
      </c>
      <c r="O149" s="7">
        <v>338</v>
      </c>
      <c r="P149" s="1"/>
      <c r="Q149" s="1"/>
    </row>
    <row r="150" spans="1:17" ht="20.25" customHeight="1" x14ac:dyDescent="0.3">
      <c r="A150" s="74" t="s">
        <v>75</v>
      </c>
      <c r="B150" s="75"/>
      <c r="C150" s="75"/>
      <c r="D150" s="75"/>
      <c r="E150" s="75"/>
      <c r="F150" s="75"/>
      <c r="G150" s="75"/>
      <c r="H150" s="75"/>
      <c r="I150" s="76"/>
      <c r="J150" s="7">
        <v>160</v>
      </c>
      <c r="K150" s="8">
        <v>8.35</v>
      </c>
      <c r="L150" s="8">
        <v>11.79</v>
      </c>
      <c r="M150" s="8">
        <v>40.01</v>
      </c>
      <c r="N150" s="6">
        <f t="shared" si="29"/>
        <v>299.54999999999995</v>
      </c>
      <c r="O150" s="7">
        <v>219</v>
      </c>
      <c r="P150" s="1"/>
      <c r="Q150" s="1"/>
    </row>
    <row r="151" spans="1:17" ht="14.25" customHeight="1" x14ac:dyDescent="0.3">
      <c r="A151" s="77" t="s">
        <v>61</v>
      </c>
      <c r="B151" s="75"/>
      <c r="C151" s="75"/>
      <c r="D151" s="75"/>
      <c r="E151" s="75"/>
      <c r="F151" s="75"/>
      <c r="G151" s="75"/>
      <c r="H151" s="75"/>
      <c r="I151" s="76"/>
      <c r="J151" s="8">
        <v>10</v>
      </c>
      <c r="K151" s="8">
        <v>3.26</v>
      </c>
      <c r="L151" s="8">
        <v>3.2</v>
      </c>
      <c r="M151" s="8">
        <v>0</v>
      </c>
      <c r="N151" s="6">
        <f t="shared" si="29"/>
        <v>41.84</v>
      </c>
      <c r="O151" s="7">
        <v>15</v>
      </c>
      <c r="P151" s="1"/>
      <c r="Q151" s="1"/>
    </row>
    <row r="152" spans="1:17" ht="15.75" customHeight="1" x14ac:dyDescent="0.3">
      <c r="A152" s="74" t="s">
        <v>14</v>
      </c>
      <c r="B152" s="75"/>
      <c r="C152" s="75"/>
      <c r="D152" s="75"/>
      <c r="E152" s="75"/>
      <c r="F152" s="75"/>
      <c r="G152" s="75"/>
      <c r="H152" s="75"/>
      <c r="I152" s="76"/>
      <c r="J152" s="8">
        <v>30</v>
      </c>
      <c r="K152" s="8">
        <v>3.16</v>
      </c>
      <c r="L152" s="8">
        <v>0.4</v>
      </c>
      <c r="M152" s="8">
        <v>0.84</v>
      </c>
      <c r="N152" s="6">
        <f t="shared" si="29"/>
        <v>19.600000000000001</v>
      </c>
      <c r="O152" s="7" t="s">
        <v>15</v>
      </c>
      <c r="P152" s="1"/>
      <c r="Q152" s="1"/>
    </row>
    <row r="153" spans="1:17" ht="16.5" customHeight="1" x14ac:dyDescent="0.3">
      <c r="A153" s="82" t="s">
        <v>36</v>
      </c>
      <c r="B153" s="83"/>
      <c r="C153" s="83"/>
      <c r="D153" s="83"/>
      <c r="E153" s="83"/>
      <c r="F153" s="83"/>
      <c r="G153" s="83"/>
      <c r="H153" s="83"/>
      <c r="I153" s="84"/>
      <c r="J153" s="11">
        <v>200</v>
      </c>
      <c r="K153" s="11">
        <v>0.12</v>
      </c>
      <c r="L153" s="11">
        <v>0.02</v>
      </c>
      <c r="M153" s="11">
        <v>13.7</v>
      </c>
      <c r="N153" s="6">
        <f t="shared" si="29"/>
        <v>55.459999999999994</v>
      </c>
      <c r="O153" s="12" t="s">
        <v>18</v>
      </c>
      <c r="P153" s="1"/>
      <c r="Q153" s="1"/>
    </row>
    <row r="154" spans="1:17" ht="13.5" customHeight="1" x14ac:dyDescent="0.3">
      <c r="A154" s="90" t="s">
        <v>19</v>
      </c>
      <c r="B154" s="91"/>
      <c r="C154" s="91"/>
      <c r="D154" s="91"/>
      <c r="E154" s="91"/>
      <c r="F154" s="91"/>
      <c r="G154" s="91"/>
      <c r="H154" s="91"/>
      <c r="I154" s="92"/>
      <c r="J154" s="13">
        <f t="shared" ref="J154:N154" si="30">SUM(J149:J153)</f>
        <v>500</v>
      </c>
      <c r="K154" s="13">
        <f t="shared" si="30"/>
        <v>15.409999999999998</v>
      </c>
      <c r="L154" s="13">
        <f t="shared" si="30"/>
        <v>15.929999999999998</v>
      </c>
      <c r="M154" s="13">
        <f t="shared" si="30"/>
        <v>66.61</v>
      </c>
      <c r="N154" s="14">
        <f t="shared" si="30"/>
        <v>471.45</v>
      </c>
      <c r="O154" s="40" t="s">
        <v>27</v>
      </c>
      <c r="P154" s="1"/>
      <c r="Q154" s="1"/>
    </row>
    <row r="155" spans="1:17" ht="13.5" customHeight="1" x14ac:dyDescent="0.3">
      <c r="A155" s="103" t="s">
        <v>20</v>
      </c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1"/>
      <c r="Q155" s="1"/>
    </row>
    <row r="156" spans="1:17" ht="13.5" customHeight="1" x14ac:dyDescent="0.3">
      <c r="A156" s="74" t="s">
        <v>39</v>
      </c>
      <c r="B156" s="75"/>
      <c r="C156" s="75"/>
      <c r="D156" s="75"/>
      <c r="E156" s="75"/>
      <c r="F156" s="75"/>
      <c r="G156" s="75"/>
      <c r="H156" s="75"/>
      <c r="I156" s="76"/>
      <c r="J156" s="15">
        <v>60</v>
      </c>
      <c r="K156" s="6">
        <v>2.52</v>
      </c>
      <c r="L156" s="6">
        <v>0.45</v>
      </c>
      <c r="M156" s="6">
        <v>2.54</v>
      </c>
      <c r="N156" s="6">
        <f t="shared" ref="N156:N161" si="31">(K156+M156)*4+(L156*9)</f>
        <v>24.290000000000003</v>
      </c>
      <c r="O156" s="7">
        <v>34</v>
      </c>
      <c r="P156" s="1"/>
      <c r="Q156" s="1"/>
    </row>
    <row r="157" spans="1:17" ht="13.5" customHeight="1" x14ac:dyDescent="0.3">
      <c r="A157" s="77" t="s">
        <v>76</v>
      </c>
      <c r="B157" s="75"/>
      <c r="C157" s="75"/>
      <c r="D157" s="75"/>
      <c r="E157" s="75"/>
      <c r="F157" s="75"/>
      <c r="G157" s="75"/>
      <c r="H157" s="75"/>
      <c r="I157" s="76"/>
      <c r="J157" s="7">
        <v>200</v>
      </c>
      <c r="K157" s="7">
        <v>2.95</v>
      </c>
      <c r="L157" s="7">
        <v>11.44</v>
      </c>
      <c r="M157" s="7">
        <v>24.05</v>
      </c>
      <c r="N157" s="6">
        <f t="shared" si="31"/>
        <v>210.95999999999998</v>
      </c>
      <c r="O157" s="7">
        <v>64</v>
      </c>
      <c r="P157" s="1"/>
      <c r="Q157" s="1"/>
    </row>
    <row r="158" spans="1:17" ht="15.75" customHeight="1" x14ac:dyDescent="0.3">
      <c r="A158" s="74" t="s">
        <v>77</v>
      </c>
      <c r="B158" s="75"/>
      <c r="C158" s="75"/>
      <c r="D158" s="75"/>
      <c r="E158" s="75"/>
      <c r="F158" s="75"/>
      <c r="G158" s="75"/>
      <c r="H158" s="75"/>
      <c r="I158" s="76"/>
      <c r="J158" s="7">
        <v>90</v>
      </c>
      <c r="K158" s="16">
        <v>12.95</v>
      </c>
      <c r="L158" s="16">
        <v>11.65</v>
      </c>
      <c r="M158" s="16">
        <v>5.12</v>
      </c>
      <c r="N158" s="6">
        <f t="shared" si="31"/>
        <v>177.13</v>
      </c>
      <c r="O158" s="7">
        <v>227</v>
      </c>
      <c r="P158" s="1"/>
      <c r="Q158" s="1"/>
    </row>
    <row r="159" spans="1:17" ht="17.25" customHeight="1" x14ac:dyDescent="0.3">
      <c r="A159" s="74" t="s">
        <v>78</v>
      </c>
      <c r="B159" s="75"/>
      <c r="C159" s="75"/>
      <c r="D159" s="75"/>
      <c r="E159" s="75"/>
      <c r="F159" s="75"/>
      <c r="G159" s="75"/>
      <c r="H159" s="75"/>
      <c r="I159" s="76"/>
      <c r="J159" s="7">
        <v>150</v>
      </c>
      <c r="K159" s="25">
        <v>5.0999999999999996</v>
      </c>
      <c r="L159" s="25">
        <v>1.77</v>
      </c>
      <c r="M159" s="25">
        <v>27.07</v>
      </c>
      <c r="N159" s="6">
        <f t="shared" si="31"/>
        <v>144.61000000000001</v>
      </c>
      <c r="O159" s="7">
        <v>512</v>
      </c>
      <c r="P159" s="1"/>
      <c r="Q159" s="1"/>
    </row>
    <row r="160" spans="1:17" ht="13.5" customHeight="1" x14ac:dyDescent="0.3">
      <c r="A160" s="77" t="s">
        <v>14</v>
      </c>
      <c r="B160" s="75"/>
      <c r="C160" s="75"/>
      <c r="D160" s="75"/>
      <c r="E160" s="75"/>
      <c r="F160" s="75"/>
      <c r="G160" s="75"/>
      <c r="H160" s="75"/>
      <c r="I160" s="76"/>
      <c r="J160" s="8">
        <v>30</v>
      </c>
      <c r="K160" s="8">
        <v>3.16</v>
      </c>
      <c r="L160" s="8">
        <v>0.4</v>
      </c>
      <c r="M160" s="8">
        <v>0.84</v>
      </c>
      <c r="N160" s="6">
        <f t="shared" si="31"/>
        <v>19.600000000000001</v>
      </c>
      <c r="O160" s="17" t="s">
        <v>15</v>
      </c>
      <c r="P160" s="1"/>
      <c r="Q160" s="1"/>
    </row>
    <row r="161" spans="1:17" ht="16.5" customHeight="1" thickBot="1" x14ac:dyDescent="0.35">
      <c r="A161" s="82" t="s">
        <v>43</v>
      </c>
      <c r="B161" s="83"/>
      <c r="C161" s="83"/>
      <c r="D161" s="83"/>
      <c r="E161" s="83"/>
      <c r="F161" s="83"/>
      <c r="G161" s="83"/>
      <c r="H161" s="83"/>
      <c r="I161" s="84"/>
      <c r="J161" s="11">
        <v>200</v>
      </c>
      <c r="K161" s="11">
        <v>0.3</v>
      </c>
      <c r="L161" s="11">
        <v>2</v>
      </c>
      <c r="M161" s="11">
        <v>58</v>
      </c>
      <c r="N161" s="6">
        <f t="shared" si="31"/>
        <v>251.2</v>
      </c>
      <c r="O161" s="12"/>
      <c r="P161" s="1"/>
      <c r="Q161" s="1"/>
    </row>
    <row r="162" spans="1:17" ht="18" customHeight="1" thickBot="1" x14ac:dyDescent="0.35">
      <c r="A162" s="90" t="s">
        <v>19</v>
      </c>
      <c r="B162" s="91"/>
      <c r="C162" s="91"/>
      <c r="D162" s="91"/>
      <c r="E162" s="91"/>
      <c r="F162" s="91"/>
      <c r="G162" s="91"/>
      <c r="H162" s="91"/>
      <c r="I162" s="92"/>
      <c r="J162" s="13">
        <f>SUM(J156:J161)</f>
        <v>730</v>
      </c>
      <c r="K162" s="14">
        <f>SUM(K156:K161)</f>
        <v>26.980000000000004</v>
      </c>
      <c r="L162" s="14">
        <f>SUM(L156:L161)</f>
        <v>27.709999999999997</v>
      </c>
      <c r="M162" s="14">
        <f>SUM(M156:M161)</f>
        <v>117.62</v>
      </c>
      <c r="N162" s="14">
        <f>SUM(N156:N161)</f>
        <v>827.79</v>
      </c>
      <c r="O162" s="29" t="s">
        <v>27</v>
      </c>
      <c r="P162" s="1"/>
      <c r="Q162" s="1"/>
    </row>
    <row r="163" spans="1:17" ht="18" customHeight="1" x14ac:dyDescent="0.3">
      <c r="A163" s="85" t="s">
        <v>29</v>
      </c>
      <c r="B163" s="75"/>
      <c r="C163" s="75"/>
      <c r="D163" s="75"/>
      <c r="E163" s="75"/>
      <c r="F163" s="75"/>
      <c r="G163" s="75"/>
      <c r="H163" s="75"/>
      <c r="I163" s="76"/>
      <c r="J163" s="34">
        <f>J162+J154</f>
        <v>1230</v>
      </c>
      <c r="K163" s="34">
        <f>K162+K154</f>
        <v>42.39</v>
      </c>
      <c r="L163" s="34">
        <f>L162+L154</f>
        <v>43.639999999999993</v>
      </c>
      <c r="M163" s="34">
        <f>M162+M154</f>
        <v>184.23000000000002</v>
      </c>
      <c r="N163" s="34">
        <f>N162+N154</f>
        <v>1299.24</v>
      </c>
      <c r="O163" s="47" t="s">
        <v>27</v>
      </c>
      <c r="P163" s="45"/>
      <c r="Q163" s="45"/>
    </row>
    <row r="164" spans="1:17" ht="24" customHeight="1" x14ac:dyDescent="0.3">
      <c r="A164" s="100" t="s">
        <v>79</v>
      </c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1"/>
      <c r="Q164" s="1"/>
    </row>
    <row r="165" spans="1:17" ht="25.5" customHeight="1" x14ac:dyDescent="0.3">
      <c r="A165" s="94" t="s">
        <v>3</v>
      </c>
      <c r="B165" s="83"/>
      <c r="C165" s="83"/>
      <c r="D165" s="83"/>
      <c r="E165" s="83"/>
      <c r="F165" s="83"/>
      <c r="G165" s="83"/>
      <c r="H165" s="83"/>
      <c r="I165" s="84"/>
      <c r="J165" s="87" t="s">
        <v>4</v>
      </c>
      <c r="K165" s="89" t="s">
        <v>5</v>
      </c>
      <c r="L165" s="75"/>
      <c r="M165" s="76"/>
      <c r="N165" s="87" t="s">
        <v>31</v>
      </c>
      <c r="O165" s="87" t="s">
        <v>7</v>
      </c>
      <c r="P165" s="1"/>
      <c r="Q165" s="1"/>
    </row>
    <row r="166" spans="1:17" ht="24" customHeight="1" x14ac:dyDescent="0.3">
      <c r="A166" s="95"/>
      <c r="B166" s="81"/>
      <c r="C166" s="81"/>
      <c r="D166" s="81"/>
      <c r="E166" s="81"/>
      <c r="F166" s="81"/>
      <c r="G166" s="81"/>
      <c r="H166" s="81"/>
      <c r="I166" s="96"/>
      <c r="J166" s="88"/>
      <c r="K166" s="4" t="s">
        <v>8</v>
      </c>
      <c r="L166" s="4" t="s">
        <v>9</v>
      </c>
      <c r="M166" s="4" t="s">
        <v>10</v>
      </c>
      <c r="N166" s="88"/>
      <c r="O166" s="88"/>
      <c r="P166" s="1"/>
      <c r="Q166" s="1"/>
    </row>
    <row r="167" spans="1:17" ht="14.25" customHeight="1" x14ac:dyDescent="0.3">
      <c r="A167" s="86" t="s">
        <v>11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1"/>
      <c r="Q167" s="1"/>
    </row>
    <row r="168" spans="1:17" ht="14.25" customHeight="1" x14ac:dyDescent="0.3">
      <c r="A168" s="74" t="s">
        <v>80</v>
      </c>
      <c r="B168" s="75"/>
      <c r="C168" s="75"/>
      <c r="D168" s="75"/>
      <c r="E168" s="75"/>
      <c r="F168" s="75"/>
      <c r="G168" s="75"/>
      <c r="H168" s="75"/>
      <c r="I168" s="76"/>
      <c r="J168" s="5">
        <v>210</v>
      </c>
      <c r="K168" s="6">
        <v>8.56</v>
      </c>
      <c r="L168" s="6">
        <v>5.96</v>
      </c>
      <c r="M168" s="6">
        <v>42.2</v>
      </c>
      <c r="N168" s="6">
        <f t="shared" ref="N168:N171" si="32">(K168+M168)*4+(L168*9)</f>
        <v>256.68</v>
      </c>
      <c r="O168" s="7">
        <v>175</v>
      </c>
      <c r="P168" s="1"/>
      <c r="Q168" s="1"/>
    </row>
    <row r="169" spans="1:17" s="67" customFormat="1" ht="18.600000000000001" customHeight="1" thickBot="1" x14ac:dyDescent="0.35">
      <c r="A169" s="97" t="s">
        <v>100</v>
      </c>
      <c r="B169" s="98"/>
      <c r="C169" s="98"/>
      <c r="D169" s="98"/>
      <c r="E169" s="98"/>
      <c r="F169" s="98"/>
      <c r="G169" s="98"/>
      <c r="H169" s="98"/>
      <c r="I169" s="99"/>
      <c r="J169" s="63">
        <v>60</v>
      </c>
      <c r="K169" s="64">
        <v>7.6</v>
      </c>
      <c r="L169" s="64">
        <v>11.85</v>
      </c>
      <c r="M169" s="64">
        <v>36.25</v>
      </c>
      <c r="N169" s="65">
        <f t="shared" si="32"/>
        <v>282.05</v>
      </c>
      <c r="O169" s="64">
        <v>422</v>
      </c>
      <c r="P169" s="66"/>
      <c r="Q169" s="66"/>
    </row>
    <row r="170" spans="1:17" ht="15.75" customHeight="1" x14ac:dyDescent="0.3">
      <c r="A170" s="82" t="s">
        <v>14</v>
      </c>
      <c r="B170" s="83"/>
      <c r="C170" s="83"/>
      <c r="D170" s="83"/>
      <c r="E170" s="83"/>
      <c r="F170" s="83"/>
      <c r="G170" s="83"/>
      <c r="H170" s="83"/>
      <c r="I170" s="84"/>
      <c r="J170" s="8">
        <v>30</v>
      </c>
      <c r="K170" s="8">
        <v>3.16</v>
      </c>
      <c r="L170" s="8">
        <v>0.4</v>
      </c>
      <c r="M170" s="8">
        <v>0.84</v>
      </c>
      <c r="N170" s="6">
        <f t="shared" si="32"/>
        <v>19.600000000000001</v>
      </c>
      <c r="O170" s="17" t="s">
        <v>15</v>
      </c>
      <c r="P170" s="1"/>
      <c r="Q170" s="1"/>
    </row>
    <row r="171" spans="1:17" ht="15.75" customHeight="1" x14ac:dyDescent="0.3">
      <c r="A171" s="82" t="s">
        <v>17</v>
      </c>
      <c r="B171" s="83"/>
      <c r="C171" s="83"/>
      <c r="D171" s="83"/>
      <c r="E171" s="83"/>
      <c r="F171" s="83"/>
      <c r="G171" s="83"/>
      <c r="H171" s="83"/>
      <c r="I171" s="84"/>
      <c r="J171" s="41">
        <v>200</v>
      </c>
      <c r="K171" s="41">
        <v>0.12</v>
      </c>
      <c r="L171" s="41">
        <v>0.02</v>
      </c>
      <c r="M171" s="41">
        <v>13.7</v>
      </c>
      <c r="N171" s="6">
        <f t="shared" si="32"/>
        <v>55.459999999999994</v>
      </c>
      <c r="O171" s="12" t="s">
        <v>18</v>
      </c>
      <c r="P171" s="1"/>
      <c r="Q171" s="1"/>
    </row>
    <row r="172" spans="1:17" ht="14.25" customHeight="1" x14ac:dyDescent="0.3">
      <c r="A172" s="90" t="s">
        <v>19</v>
      </c>
      <c r="B172" s="91"/>
      <c r="C172" s="91"/>
      <c r="D172" s="91"/>
      <c r="E172" s="91"/>
      <c r="F172" s="91"/>
      <c r="G172" s="91"/>
      <c r="H172" s="91"/>
      <c r="I172" s="92"/>
      <c r="J172" s="13">
        <f t="shared" ref="J172:N172" si="33">SUM(J168:J171)</f>
        <v>500</v>
      </c>
      <c r="K172" s="14">
        <f t="shared" si="33"/>
        <v>19.440000000000001</v>
      </c>
      <c r="L172" s="14">
        <f t="shared" si="33"/>
        <v>18.229999999999997</v>
      </c>
      <c r="M172" s="14">
        <f t="shared" si="33"/>
        <v>92.990000000000009</v>
      </c>
      <c r="N172" s="14">
        <f t="shared" si="33"/>
        <v>613.79000000000008</v>
      </c>
      <c r="O172" s="29" t="s">
        <v>27</v>
      </c>
      <c r="P172" s="1"/>
      <c r="Q172" s="1"/>
    </row>
    <row r="173" spans="1:17" ht="12.75" customHeight="1" x14ac:dyDescent="0.3">
      <c r="A173" s="93" t="s">
        <v>70</v>
      </c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1"/>
      <c r="Q173" s="1"/>
    </row>
    <row r="174" spans="1:17" ht="25.5" customHeight="1" x14ac:dyDescent="0.3">
      <c r="A174" s="94" t="s">
        <v>3</v>
      </c>
      <c r="B174" s="83"/>
      <c r="C174" s="83"/>
      <c r="D174" s="83"/>
      <c r="E174" s="83"/>
      <c r="F174" s="83"/>
      <c r="G174" s="83"/>
      <c r="H174" s="83"/>
      <c r="I174" s="84"/>
      <c r="J174" s="87" t="s">
        <v>4</v>
      </c>
      <c r="K174" s="89" t="s">
        <v>5</v>
      </c>
      <c r="L174" s="75"/>
      <c r="M174" s="76"/>
      <c r="N174" s="87" t="s">
        <v>31</v>
      </c>
      <c r="O174" s="87" t="s">
        <v>7</v>
      </c>
      <c r="P174" s="1"/>
      <c r="Q174" s="1"/>
    </row>
    <row r="175" spans="1:17" ht="22.5" customHeight="1" x14ac:dyDescent="0.3">
      <c r="A175" s="95"/>
      <c r="B175" s="81"/>
      <c r="C175" s="81"/>
      <c r="D175" s="81"/>
      <c r="E175" s="81"/>
      <c r="F175" s="81"/>
      <c r="G175" s="81"/>
      <c r="H175" s="81"/>
      <c r="I175" s="96"/>
      <c r="J175" s="88"/>
      <c r="K175" s="4" t="s">
        <v>8</v>
      </c>
      <c r="L175" s="4" t="s">
        <v>9</v>
      </c>
      <c r="M175" s="4" t="s">
        <v>10</v>
      </c>
      <c r="N175" s="88"/>
      <c r="O175" s="88"/>
      <c r="P175" s="1"/>
      <c r="Q175" s="1"/>
    </row>
    <row r="176" spans="1:17" ht="18" customHeight="1" x14ac:dyDescent="0.3">
      <c r="A176" s="74" t="s">
        <v>47</v>
      </c>
      <c r="B176" s="75"/>
      <c r="C176" s="75"/>
      <c r="D176" s="75"/>
      <c r="E176" s="75"/>
      <c r="F176" s="75"/>
      <c r="G176" s="75"/>
      <c r="H176" s="75"/>
      <c r="I176" s="76"/>
      <c r="J176" s="7">
        <v>60</v>
      </c>
      <c r="K176" s="8">
        <v>0.95</v>
      </c>
      <c r="L176" s="8">
        <v>0.6</v>
      </c>
      <c r="M176" s="8">
        <v>3.05</v>
      </c>
      <c r="N176" s="6">
        <f t="shared" ref="N176:N181" si="34">(K176+M176)*4+(L176*9)</f>
        <v>21.4</v>
      </c>
      <c r="O176" s="7">
        <v>24</v>
      </c>
      <c r="P176" s="33"/>
      <c r="Q176" s="1"/>
    </row>
    <row r="177" spans="1:27" ht="21" customHeight="1" x14ac:dyDescent="0.3">
      <c r="A177" s="74" t="s">
        <v>81</v>
      </c>
      <c r="B177" s="75"/>
      <c r="C177" s="75"/>
      <c r="D177" s="75"/>
      <c r="E177" s="75"/>
      <c r="F177" s="75"/>
      <c r="G177" s="75"/>
      <c r="H177" s="75"/>
      <c r="I177" s="76"/>
      <c r="J177" s="7">
        <v>200</v>
      </c>
      <c r="K177" s="7">
        <v>6.04</v>
      </c>
      <c r="L177" s="7">
        <v>10.26</v>
      </c>
      <c r="M177" s="7">
        <v>6.32</v>
      </c>
      <c r="N177" s="6">
        <f t="shared" si="34"/>
        <v>141.78</v>
      </c>
      <c r="O177" s="7">
        <v>88</v>
      </c>
      <c r="P177" s="33"/>
      <c r="Q177" s="1"/>
    </row>
    <row r="178" spans="1:27" ht="17.25" customHeight="1" x14ac:dyDescent="0.3">
      <c r="A178" s="74" t="s">
        <v>82</v>
      </c>
      <c r="B178" s="75"/>
      <c r="C178" s="75"/>
      <c r="D178" s="75"/>
      <c r="E178" s="75"/>
      <c r="F178" s="75"/>
      <c r="G178" s="75"/>
      <c r="H178" s="75"/>
      <c r="I178" s="76"/>
      <c r="J178" s="10">
        <v>170</v>
      </c>
      <c r="K178" s="25">
        <v>15.95</v>
      </c>
      <c r="L178" s="25">
        <v>16.03</v>
      </c>
      <c r="M178" s="25">
        <v>84.2</v>
      </c>
      <c r="N178" s="6">
        <f t="shared" si="34"/>
        <v>544.87</v>
      </c>
      <c r="O178" s="7">
        <v>395</v>
      </c>
      <c r="P178" s="49"/>
      <c r="Q178" s="1"/>
    </row>
    <row r="179" spans="1:27" ht="15.75" customHeight="1" x14ac:dyDescent="0.3">
      <c r="A179" s="74" t="s">
        <v>25</v>
      </c>
      <c r="B179" s="75"/>
      <c r="C179" s="75"/>
      <c r="D179" s="75"/>
      <c r="E179" s="75"/>
      <c r="F179" s="75"/>
      <c r="G179" s="75"/>
      <c r="H179" s="75"/>
      <c r="I179" s="76"/>
      <c r="J179" s="7">
        <v>200</v>
      </c>
      <c r="K179" s="7">
        <v>0</v>
      </c>
      <c r="L179" s="7">
        <v>0</v>
      </c>
      <c r="M179" s="7">
        <v>18.54</v>
      </c>
      <c r="N179" s="6">
        <f t="shared" si="34"/>
        <v>74.16</v>
      </c>
      <c r="O179" s="7">
        <v>685</v>
      </c>
      <c r="P179" s="1"/>
      <c r="Q179" s="1"/>
      <c r="R179" s="23"/>
      <c r="S179" s="23"/>
      <c r="T179" s="23"/>
      <c r="U179" s="23"/>
      <c r="V179" s="23"/>
      <c r="W179" s="23"/>
      <c r="X179" s="23"/>
      <c r="Y179" s="23"/>
      <c r="Z179" s="23"/>
      <c r="AA179" s="23"/>
    </row>
    <row r="180" spans="1:27" ht="18" customHeight="1" x14ac:dyDescent="0.3">
      <c r="A180" s="74" t="s">
        <v>37</v>
      </c>
      <c r="B180" s="75"/>
      <c r="C180" s="75"/>
      <c r="D180" s="75"/>
      <c r="E180" s="75"/>
      <c r="F180" s="75"/>
      <c r="G180" s="75"/>
      <c r="H180" s="75"/>
      <c r="I180" s="76"/>
      <c r="J180" s="11">
        <v>20</v>
      </c>
      <c r="K180" s="11">
        <v>0.85</v>
      </c>
      <c r="L180" s="11">
        <v>0.33</v>
      </c>
      <c r="M180" s="11">
        <v>4.83</v>
      </c>
      <c r="N180" s="6">
        <f t="shared" si="34"/>
        <v>25.689999999999998</v>
      </c>
      <c r="O180" s="12" t="s">
        <v>38</v>
      </c>
      <c r="P180" s="1"/>
      <c r="Q180" s="1"/>
      <c r="R180" s="23"/>
      <c r="S180" s="23"/>
      <c r="T180" s="23"/>
      <c r="U180" s="23"/>
      <c r="V180" s="23"/>
      <c r="W180" s="23"/>
      <c r="X180" s="23"/>
      <c r="Y180" s="23"/>
      <c r="Z180" s="23"/>
      <c r="AA180" s="23"/>
    </row>
    <row r="181" spans="1:27" ht="15.75" customHeight="1" x14ac:dyDescent="0.3">
      <c r="A181" s="74" t="s">
        <v>14</v>
      </c>
      <c r="B181" s="75"/>
      <c r="C181" s="75"/>
      <c r="D181" s="75"/>
      <c r="E181" s="75"/>
      <c r="F181" s="75"/>
      <c r="G181" s="75"/>
      <c r="H181" s="75"/>
      <c r="I181" s="76"/>
      <c r="J181" s="11">
        <v>30</v>
      </c>
      <c r="K181" s="11">
        <v>3.16</v>
      </c>
      <c r="L181" s="11">
        <v>0.4</v>
      </c>
      <c r="M181" s="11">
        <v>0.84</v>
      </c>
      <c r="N181" s="6">
        <f t="shared" si="34"/>
        <v>19.600000000000001</v>
      </c>
      <c r="O181" s="11" t="s">
        <v>15</v>
      </c>
      <c r="P181" s="2"/>
      <c r="Q181" s="1"/>
    </row>
    <row r="182" spans="1:27" ht="15.75" customHeight="1" thickBot="1" x14ac:dyDescent="0.35">
      <c r="A182" s="90" t="s">
        <v>19</v>
      </c>
      <c r="B182" s="91"/>
      <c r="C182" s="91"/>
      <c r="D182" s="91"/>
      <c r="E182" s="91"/>
      <c r="F182" s="91"/>
      <c r="G182" s="91"/>
      <c r="H182" s="91"/>
      <c r="I182" s="92"/>
      <c r="J182" s="4">
        <v>700</v>
      </c>
      <c r="K182" s="4">
        <f t="shared" ref="K182:N182" si="35">SUM(K176:K181)</f>
        <v>26.95</v>
      </c>
      <c r="L182" s="4">
        <f t="shared" si="35"/>
        <v>27.619999999999997</v>
      </c>
      <c r="M182" s="4">
        <f t="shared" si="35"/>
        <v>117.78000000000002</v>
      </c>
      <c r="N182" s="34">
        <f t="shared" si="35"/>
        <v>827.49999999999989</v>
      </c>
      <c r="O182" s="42" t="s">
        <v>27</v>
      </c>
      <c r="P182" s="1"/>
      <c r="Q182" s="1"/>
    </row>
    <row r="183" spans="1:27" ht="18" customHeight="1" thickBot="1" x14ac:dyDescent="0.35">
      <c r="A183" s="90" t="s">
        <v>29</v>
      </c>
      <c r="B183" s="91"/>
      <c r="C183" s="91"/>
      <c r="D183" s="91"/>
      <c r="E183" s="91"/>
      <c r="F183" s="91"/>
      <c r="G183" s="91"/>
      <c r="H183" s="91"/>
      <c r="I183" s="92"/>
      <c r="J183" s="14">
        <f>J182+J172</f>
        <v>1200</v>
      </c>
      <c r="K183" s="14">
        <f>K182+K172</f>
        <v>46.39</v>
      </c>
      <c r="L183" s="14">
        <f>L182+L172</f>
        <v>45.849999999999994</v>
      </c>
      <c r="M183" s="14">
        <f>M182+M172</f>
        <v>210.77000000000004</v>
      </c>
      <c r="N183" s="14">
        <f>N182+N172</f>
        <v>1441.29</v>
      </c>
      <c r="O183" s="56" t="s">
        <v>27</v>
      </c>
      <c r="P183" s="45"/>
      <c r="Q183" s="45"/>
    </row>
    <row r="184" spans="1:27" ht="18.75" customHeight="1" x14ac:dyDescent="0.3">
      <c r="A184" s="100" t="s">
        <v>83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1"/>
      <c r="Q184" s="1"/>
    </row>
    <row r="185" spans="1:27" ht="25.5" customHeight="1" x14ac:dyDescent="0.3">
      <c r="A185" s="94" t="s">
        <v>3</v>
      </c>
      <c r="B185" s="83"/>
      <c r="C185" s="83"/>
      <c r="D185" s="83"/>
      <c r="E185" s="83"/>
      <c r="F185" s="83"/>
      <c r="G185" s="83"/>
      <c r="H185" s="83"/>
      <c r="I185" s="84"/>
      <c r="J185" s="87" t="s">
        <v>4</v>
      </c>
      <c r="K185" s="89" t="s">
        <v>5</v>
      </c>
      <c r="L185" s="75"/>
      <c r="M185" s="76"/>
      <c r="N185" s="87" t="s">
        <v>31</v>
      </c>
      <c r="O185" s="87" t="s">
        <v>7</v>
      </c>
      <c r="P185" s="1"/>
      <c r="Q185" s="1"/>
    </row>
    <row r="186" spans="1:27" ht="27" customHeight="1" x14ac:dyDescent="0.3">
      <c r="A186" s="95"/>
      <c r="B186" s="81"/>
      <c r="C186" s="81"/>
      <c r="D186" s="81"/>
      <c r="E186" s="81"/>
      <c r="F186" s="81"/>
      <c r="G186" s="81"/>
      <c r="H186" s="81"/>
      <c r="I186" s="96"/>
      <c r="J186" s="88"/>
      <c r="K186" s="4" t="s">
        <v>8</v>
      </c>
      <c r="L186" s="4" t="s">
        <v>9</v>
      </c>
      <c r="M186" s="4" t="s">
        <v>10</v>
      </c>
      <c r="N186" s="88"/>
      <c r="O186" s="88"/>
      <c r="P186" s="1"/>
      <c r="Q186" s="1"/>
    </row>
    <row r="187" spans="1:27" ht="15" customHeight="1" x14ac:dyDescent="0.3">
      <c r="A187" s="86" t="s">
        <v>11</v>
      </c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1"/>
      <c r="Q187" s="1"/>
    </row>
    <row r="188" spans="1:27" ht="19.5" customHeight="1" x14ac:dyDescent="0.3">
      <c r="A188" s="74" t="s">
        <v>32</v>
      </c>
      <c r="B188" s="75"/>
      <c r="C188" s="75"/>
      <c r="D188" s="75"/>
      <c r="E188" s="75"/>
      <c r="F188" s="75"/>
      <c r="G188" s="75"/>
      <c r="H188" s="75"/>
      <c r="I188" s="76"/>
      <c r="J188" s="7">
        <v>150</v>
      </c>
      <c r="K188" s="10">
        <v>7.96</v>
      </c>
      <c r="L188" s="10">
        <v>11.85</v>
      </c>
      <c r="M188" s="10">
        <v>46.41</v>
      </c>
      <c r="N188" s="6">
        <f t="shared" ref="N188:N193" si="36">(K188+M188)*4+(L188*9)</f>
        <v>324.13</v>
      </c>
      <c r="O188" s="7">
        <v>438</v>
      </c>
      <c r="P188" s="1"/>
      <c r="Q188" s="1"/>
    </row>
    <row r="189" spans="1:27" ht="17.25" customHeight="1" x14ac:dyDescent="0.3">
      <c r="A189" s="74" t="s">
        <v>84</v>
      </c>
      <c r="B189" s="75"/>
      <c r="C189" s="75"/>
      <c r="D189" s="75"/>
      <c r="E189" s="75"/>
      <c r="F189" s="75"/>
      <c r="G189" s="75"/>
      <c r="H189" s="75"/>
      <c r="I189" s="76"/>
      <c r="J189" s="7">
        <v>20</v>
      </c>
      <c r="K189" s="7">
        <v>0.15</v>
      </c>
      <c r="L189" s="7">
        <v>0.12</v>
      </c>
      <c r="M189" s="7">
        <v>1.22</v>
      </c>
      <c r="N189" s="6">
        <f t="shared" si="36"/>
        <v>6.56</v>
      </c>
      <c r="O189" s="7">
        <v>14</v>
      </c>
      <c r="P189" s="1"/>
      <c r="Q189" s="1"/>
    </row>
    <row r="190" spans="1:27" ht="18.75" customHeight="1" x14ac:dyDescent="0.3">
      <c r="A190" s="77" t="s">
        <v>34</v>
      </c>
      <c r="B190" s="75"/>
      <c r="C190" s="75"/>
      <c r="D190" s="75"/>
      <c r="E190" s="75"/>
      <c r="F190" s="75"/>
      <c r="G190" s="75"/>
      <c r="H190" s="75"/>
      <c r="I190" s="76"/>
      <c r="J190" s="8">
        <v>15</v>
      </c>
      <c r="K190" s="8">
        <v>3.26</v>
      </c>
      <c r="L190" s="8">
        <v>3.2</v>
      </c>
      <c r="M190" s="8">
        <v>0</v>
      </c>
      <c r="N190" s="6">
        <f t="shared" si="36"/>
        <v>41.84</v>
      </c>
      <c r="O190" s="17" t="s">
        <v>35</v>
      </c>
      <c r="P190" s="1"/>
      <c r="Q190" s="1"/>
    </row>
    <row r="191" spans="1:27" ht="15" customHeight="1" x14ac:dyDescent="0.3">
      <c r="A191" s="116" t="s">
        <v>36</v>
      </c>
      <c r="B191" s="117"/>
      <c r="C191" s="117"/>
      <c r="D191" s="117"/>
      <c r="E191" s="117"/>
      <c r="F191" s="117"/>
      <c r="G191" s="117"/>
      <c r="H191" s="117"/>
      <c r="I191" s="118"/>
      <c r="J191" s="11">
        <v>200</v>
      </c>
      <c r="K191" s="11">
        <v>0.12</v>
      </c>
      <c r="L191" s="11">
        <v>0.02</v>
      </c>
      <c r="M191" s="11">
        <v>13.7</v>
      </c>
      <c r="N191" s="6">
        <f t="shared" si="36"/>
        <v>55.459999999999994</v>
      </c>
      <c r="O191" s="12" t="s">
        <v>18</v>
      </c>
      <c r="P191" s="1"/>
      <c r="Q191" s="1"/>
    </row>
    <row r="192" spans="1:27" ht="16.5" customHeight="1" x14ac:dyDescent="0.3">
      <c r="A192" s="116" t="s">
        <v>14</v>
      </c>
      <c r="B192" s="117"/>
      <c r="C192" s="117"/>
      <c r="D192" s="117"/>
      <c r="E192" s="117"/>
      <c r="F192" s="117"/>
      <c r="G192" s="117"/>
      <c r="H192" s="117"/>
      <c r="I192" s="118"/>
      <c r="J192" s="11">
        <v>30</v>
      </c>
      <c r="K192" s="11">
        <v>3.16</v>
      </c>
      <c r="L192" s="11">
        <v>0.4</v>
      </c>
      <c r="M192" s="11">
        <v>0.84</v>
      </c>
      <c r="N192" s="6">
        <f t="shared" si="36"/>
        <v>19.600000000000001</v>
      </c>
      <c r="O192" s="11" t="s">
        <v>15</v>
      </c>
      <c r="P192" s="1"/>
      <c r="Q192" s="1"/>
    </row>
    <row r="193" spans="1:27" ht="14.25" customHeight="1" x14ac:dyDescent="0.3">
      <c r="A193" s="116" t="s">
        <v>37</v>
      </c>
      <c r="B193" s="117"/>
      <c r="C193" s="117"/>
      <c r="D193" s="117"/>
      <c r="E193" s="117"/>
      <c r="F193" s="117"/>
      <c r="G193" s="117"/>
      <c r="H193" s="117"/>
      <c r="I193" s="118"/>
      <c r="J193" s="11">
        <v>20</v>
      </c>
      <c r="K193" s="11">
        <v>0.85</v>
      </c>
      <c r="L193" s="11">
        <v>0.33</v>
      </c>
      <c r="M193" s="11">
        <v>4.83</v>
      </c>
      <c r="N193" s="6">
        <f t="shared" si="36"/>
        <v>25.689999999999998</v>
      </c>
      <c r="O193" s="12" t="s">
        <v>38</v>
      </c>
      <c r="P193" s="1"/>
      <c r="Q193" s="1"/>
      <c r="R193" s="23"/>
      <c r="S193" s="23"/>
      <c r="T193" s="23"/>
      <c r="U193" s="23"/>
      <c r="V193" s="23"/>
      <c r="W193" s="23"/>
      <c r="X193" s="23"/>
      <c r="Y193" s="23"/>
      <c r="Z193" s="23"/>
      <c r="AA193" s="23"/>
    </row>
    <row r="194" spans="1:27" ht="15.75" customHeight="1" x14ac:dyDescent="0.3">
      <c r="A194" s="90" t="s">
        <v>19</v>
      </c>
      <c r="B194" s="91"/>
      <c r="C194" s="91"/>
      <c r="D194" s="91"/>
      <c r="E194" s="91"/>
      <c r="F194" s="91"/>
      <c r="G194" s="91"/>
      <c r="H194" s="91"/>
      <c r="I194" s="92"/>
      <c r="J194" s="13">
        <v>500</v>
      </c>
      <c r="K194" s="13">
        <f t="shared" ref="K194:N194" si="37">K188+K189+K190+K191+K192+K193+K187</f>
        <v>15.499999999999998</v>
      </c>
      <c r="L194" s="13">
        <f t="shared" si="37"/>
        <v>15.919999999999998</v>
      </c>
      <c r="M194" s="13">
        <f t="shared" si="37"/>
        <v>67</v>
      </c>
      <c r="N194" s="14">
        <f t="shared" si="37"/>
        <v>473.28</v>
      </c>
      <c r="O194" s="24" t="s">
        <v>27</v>
      </c>
      <c r="P194" s="1"/>
      <c r="Q194" s="1"/>
    </row>
    <row r="195" spans="1:27" ht="12.75" customHeight="1" x14ac:dyDescent="0.3">
      <c r="A195" s="93" t="s">
        <v>70</v>
      </c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1"/>
      <c r="Q195" s="1"/>
    </row>
    <row r="196" spans="1:27" ht="25.5" customHeight="1" x14ac:dyDescent="0.3">
      <c r="A196" s="94" t="s">
        <v>3</v>
      </c>
      <c r="B196" s="83"/>
      <c r="C196" s="83"/>
      <c r="D196" s="83"/>
      <c r="E196" s="83"/>
      <c r="F196" s="83"/>
      <c r="G196" s="83"/>
      <c r="H196" s="83"/>
      <c r="I196" s="84"/>
      <c r="J196" s="87" t="s">
        <v>4</v>
      </c>
      <c r="K196" s="89" t="s">
        <v>5</v>
      </c>
      <c r="L196" s="75"/>
      <c r="M196" s="76"/>
      <c r="N196" s="87" t="s">
        <v>31</v>
      </c>
      <c r="O196" s="87" t="s">
        <v>7</v>
      </c>
      <c r="P196" s="1"/>
      <c r="Q196" s="1"/>
    </row>
    <row r="197" spans="1:27" ht="24" customHeight="1" x14ac:dyDescent="0.3">
      <c r="A197" s="95"/>
      <c r="B197" s="81"/>
      <c r="C197" s="81"/>
      <c r="D197" s="81"/>
      <c r="E197" s="81"/>
      <c r="F197" s="81"/>
      <c r="G197" s="81"/>
      <c r="H197" s="81"/>
      <c r="I197" s="96"/>
      <c r="J197" s="88"/>
      <c r="K197" s="4" t="s">
        <v>8</v>
      </c>
      <c r="L197" s="4" t="s">
        <v>9</v>
      </c>
      <c r="M197" s="4" t="s">
        <v>10</v>
      </c>
      <c r="N197" s="88"/>
      <c r="O197" s="88"/>
      <c r="P197" s="1"/>
      <c r="Q197" s="1"/>
    </row>
    <row r="198" spans="1:27" ht="13.5" customHeight="1" x14ac:dyDescent="0.3">
      <c r="A198" s="74" t="s">
        <v>85</v>
      </c>
      <c r="B198" s="75"/>
      <c r="C198" s="75"/>
      <c r="D198" s="75"/>
      <c r="E198" s="75"/>
      <c r="F198" s="75"/>
      <c r="G198" s="75"/>
      <c r="H198" s="75"/>
      <c r="I198" s="76"/>
      <c r="J198" s="7">
        <v>60</v>
      </c>
      <c r="K198" s="8">
        <v>0.75</v>
      </c>
      <c r="L198" s="8">
        <v>0.4</v>
      </c>
      <c r="M198" s="8">
        <v>2.35</v>
      </c>
      <c r="N198" s="6">
        <f t="shared" ref="N198:N203" si="38">(K198+M198)*4+(L198*9)</f>
        <v>16</v>
      </c>
      <c r="O198" s="7">
        <v>20</v>
      </c>
      <c r="P198" s="1"/>
      <c r="Q198" s="1"/>
    </row>
    <row r="199" spans="1:27" ht="18" customHeight="1" x14ac:dyDescent="0.3">
      <c r="A199" s="74" t="s">
        <v>86</v>
      </c>
      <c r="B199" s="75"/>
      <c r="C199" s="75"/>
      <c r="D199" s="75"/>
      <c r="E199" s="75"/>
      <c r="F199" s="75"/>
      <c r="G199" s="75"/>
      <c r="H199" s="75"/>
      <c r="I199" s="76"/>
      <c r="J199" s="7">
        <v>200</v>
      </c>
      <c r="K199" s="25">
        <v>7.98</v>
      </c>
      <c r="L199" s="25">
        <v>12.92</v>
      </c>
      <c r="M199" s="25">
        <v>24.96</v>
      </c>
      <c r="N199" s="6">
        <f t="shared" si="38"/>
        <v>248.04</v>
      </c>
      <c r="O199" s="7">
        <v>113</v>
      </c>
      <c r="P199" s="1"/>
      <c r="Q199" s="1"/>
    </row>
    <row r="200" spans="1:27" ht="15.75" customHeight="1" x14ac:dyDescent="0.3">
      <c r="A200" s="74" t="s">
        <v>87</v>
      </c>
      <c r="B200" s="75"/>
      <c r="C200" s="75"/>
      <c r="D200" s="75"/>
      <c r="E200" s="75"/>
      <c r="F200" s="75"/>
      <c r="G200" s="75"/>
      <c r="H200" s="75"/>
      <c r="I200" s="76"/>
      <c r="J200" s="7">
        <v>200</v>
      </c>
      <c r="K200" s="6">
        <v>13.99</v>
      </c>
      <c r="L200" s="6">
        <v>13.68</v>
      </c>
      <c r="M200" s="6">
        <v>70.760000000000005</v>
      </c>
      <c r="N200" s="6">
        <f t="shared" si="38"/>
        <v>462.12</v>
      </c>
      <c r="O200" s="7">
        <v>291</v>
      </c>
      <c r="P200" s="1"/>
      <c r="Q200" s="1"/>
    </row>
    <row r="201" spans="1:27" ht="15.75" customHeight="1" x14ac:dyDescent="0.3">
      <c r="A201" s="74" t="s">
        <v>50</v>
      </c>
      <c r="B201" s="75"/>
      <c r="C201" s="75"/>
      <c r="D201" s="75"/>
      <c r="E201" s="75"/>
      <c r="F201" s="75"/>
      <c r="G201" s="75"/>
      <c r="H201" s="75"/>
      <c r="I201" s="76"/>
      <c r="J201" s="31">
        <v>20</v>
      </c>
      <c r="K201" s="32">
        <v>3.16</v>
      </c>
      <c r="L201" s="32">
        <v>0.4</v>
      </c>
      <c r="M201" s="32">
        <v>0.84</v>
      </c>
      <c r="N201" s="6">
        <f t="shared" si="38"/>
        <v>19.600000000000001</v>
      </c>
      <c r="O201" s="7" t="s">
        <v>15</v>
      </c>
      <c r="P201" s="1"/>
      <c r="Q201" s="1"/>
    </row>
    <row r="202" spans="1:27" ht="15.75" customHeight="1" x14ac:dyDescent="0.3">
      <c r="A202" s="74" t="s">
        <v>37</v>
      </c>
      <c r="B202" s="75"/>
      <c r="C202" s="75"/>
      <c r="D202" s="75"/>
      <c r="E202" s="75"/>
      <c r="F202" s="75"/>
      <c r="G202" s="75"/>
      <c r="H202" s="75"/>
      <c r="I202" s="76"/>
      <c r="J202" s="31">
        <v>20</v>
      </c>
      <c r="K202" s="32">
        <v>0.85</v>
      </c>
      <c r="L202" s="32">
        <v>0.33</v>
      </c>
      <c r="M202" s="32">
        <v>4.83</v>
      </c>
      <c r="N202" s="6">
        <f t="shared" si="38"/>
        <v>25.689999999999998</v>
      </c>
      <c r="O202" s="7" t="s">
        <v>15</v>
      </c>
      <c r="P202" s="1"/>
      <c r="Q202" s="1"/>
    </row>
    <row r="203" spans="1:27" ht="15" customHeight="1" x14ac:dyDescent="0.3">
      <c r="A203" s="77" t="s">
        <v>36</v>
      </c>
      <c r="B203" s="75"/>
      <c r="C203" s="75"/>
      <c r="D203" s="75"/>
      <c r="E203" s="75"/>
      <c r="F203" s="75"/>
      <c r="G203" s="75"/>
      <c r="H203" s="75"/>
      <c r="I203" s="76"/>
      <c r="J203" s="8">
        <v>200</v>
      </c>
      <c r="K203" s="8">
        <v>0.12</v>
      </c>
      <c r="L203" s="8">
        <v>0.02</v>
      </c>
      <c r="M203" s="8">
        <v>13.7</v>
      </c>
      <c r="N203" s="6">
        <f t="shared" si="38"/>
        <v>55.459999999999994</v>
      </c>
      <c r="O203" s="7">
        <v>377</v>
      </c>
      <c r="P203" s="1"/>
      <c r="Q203" s="1"/>
    </row>
    <row r="204" spans="1:27" ht="17.25" customHeight="1" thickBot="1" x14ac:dyDescent="0.35">
      <c r="A204" s="90" t="s">
        <v>19</v>
      </c>
      <c r="B204" s="91"/>
      <c r="C204" s="91"/>
      <c r="D204" s="91"/>
      <c r="E204" s="91"/>
      <c r="F204" s="91"/>
      <c r="G204" s="91"/>
      <c r="H204" s="91"/>
      <c r="I204" s="92"/>
      <c r="J204" s="13">
        <f t="shared" ref="J204:N204" si="39">SUM(J198:J203)</f>
        <v>700</v>
      </c>
      <c r="K204" s="13">
        <f t="shared" si="39"/>
        <v>26.85</v>
      </c>
      <c r="L204" s="13">
        <f t="shared" si="39"/>
        <v>27.749999999999996</v>
      </c>
      <c r="M204" s="13">
        <f t="shared" si="39"/>
        <v>117.44000000000001</v>
      </c>
      <c r="N204" s="14">
        <f t="shared" si="39"/>
        <v>826.91000000000008</v>
      </c>
      <c r="O204" s="24" t="s">
        <v>27</v>
      </c>
      <c r="P204" s="1"/>
      <c r="Q204" s="1"/>
    </row>
    <row r="205" spans="1:27" ht="18" customHeight="1" thickBot="1" x14ac:dyDescent="0.35">
      <c r="A205" s="90" t="s">
        <v>29</v>
      </c>
      <c r="B205" s="91"/>
      <c r="C205" s="91"/>
      <c r="D205" s="91"/>
      <c r="E205" s="91"/>
      <c r="F205" s="91"/>
      <c r="G205" s="91"/>
      <c r="H205" s="91"/>
      <c r="I205" s="92"/>
      <c r="J205" s="14">
        <f>J204+J194</f>
        <v>1200</v>
      </c>
      <c r="K205" s="14">
        <f t="shared" ref="K205:N205" si="40">K204+K194</f>
        <v>42.35</v>
      </c>
      <c r="L205" s="14">
        <f t="shared" si="40"/>
        <v>43.669999999999995</v>
      </c>
      <c r="M205" s="14">
        <f t="shared" si="40"/>
        <v>184.44</v>
      </c>
      <c r="N205" s="14">
        <f t="shared" si="40"/>
        <v>1300.19</v>
      </c>
      <c r="O205" s="56" t="s">
        <v>27</v>
      </c>
      <c r="P205" s="45"/>
      <c r="Q205" s="45"/>
    </row>
    <row r="206" spans="1:27" ht="18" customHeight="1" x14ac:dyDescent="0.3">
      <c r="A206" s="104" t="s">
        <v>88</v>
      </c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"/>
      <c r="Q206" s="1"/>
    </row>
    <row r="207" spans="1:27" ht="25.5" customHeight="1" x14ac:dyDescent="0.3">
      <c r="A207" s="94" t="s">
        <v>3</v>
      </c>
      <c r="B207" s="83"/>
      <c r="C207" s="83"/>
      <c r="D207" s="83"/>
      <c r="E207" s="83"/>
      <c r="F207" s="83"/>
      <c r="G207" s="83"/>
      <c r="H207" s="83"/>
      <c r="I207" s="84"/>
      <c r="J207" s="87" t="s">
        <v>4</v>
      </c>
      <c r="K207" s="89" t="s">
        <v>5</v>
      </c>
      <c r="L207" s="75"/>
      <c r="M207" s="76"/>
      <c r="N207" s="87" t="s">
        <v>31</v>
      </c>
      <c r="O207" s="87" t="s">
        <v>7</v>
      </c>
      <c r="P207" s="1"/>
      <c r="Q207" s="1"/>
    </row>
    <row r="208" spans="1:27" ht="27.75" customHeight="1" x14ac:dyDescent="0.3">
      <c r="A208" s="95"/>
      <c r="B208" s="81"/>
      <c r="C208" s="81"/>
      <c r="D208" s="81"/>
      <c r="E208" s="81"/>
      <c r="F208" s="81"/>
      <c r="G208" s="81"/>
      <c r="H208" s="81"/>
      <c r="I208" s="96"/>
      <c r="J208" s="88"/>
      <c r="K208" s="4" t="s">
        <v>8</v>
      </c>
      <c r="L208" s="4" t="s">
        <v>9</v>
      </c>
      <c r="M208" s="4" t="s">
        <v>10</v>
      </c>
      <c r="N208" s="88"/>
      <c r="O208" s="88"/>
      <c r="P208" s="1"/>
      <c r="Q208" s="1"/>
    </row>
    <row r="209" spans="1:17" ht="14.25" customHeight="1" x14ac:dyDescent="0.3">
      <c r="A209" s="86" t="s">
        <v>11</v>
      </c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1"/>
      <c r="Q209" s="1"/>
    </row>
    <row r="210" spans="1:17" ht="17.25" customHeight="1" x14ac:dyDescent="0.3">
      <c r="A210" s="82" t="s">
        <v>12</v>
      </c>
      <c r="B210" s="83"/>
      <c r="C210" s="83"/>
      <c r="D210" s="83"/>
      <c r="E210" s="83"/>
      <c r="F210" s="83"/>
      <c r="G210" s="83"/>
      <c r="H210" s="83"/>
      <c r="I210" s="84"/>
      <c r="J210" s="8">
        <v>100</v>
      </c>
      <c r="K210" s="8">
        <v>0.52</v>
      </c>
      <c r="L210" s="8">
        <v>0.52</v>
      </c>
      <c r="M210" s="8">
        <v>12.74</v>
      </c>
      <c r="N210" s="6">
        <f t="shared" ref="N210:N213" si="41">(K210+M210)*4+(L210*9)</f>
        <v>57.72</v>
      </c>
      <c r="O210" s="17" t="s">
        <v>89</v>
      </c>
      <c r="P210" s="1"/>
      <c r="Q210" s="1"/>
    </row>
    <row r="211" spans="1:17" ht="19.5" customHeight="1" x14ac:dyDescent="0.3">
      <c r="A211" s="74" t="s">
        <v>90</v>
      </c>
      <c r="B211" s="75"/>
      <c r="C211" s="75"/>
      <c r="D211" s="75"/>
      <c r="E211" s="75"/>
      <c r="F211" s="75"/>
      <c r="G211" s="75"/>
      <c r="H211" s="75"/>
      <c r="I211" s="76"/>
      <c r="J211" s="7">
        <v>170</v>
      </c>
      <c r="K211" s="9">
        <v>11.65</v>
      </c>
      <c r="L211" s="9">
        <v>14.86</v>
      </c>
      <c r="M211" s="9">
        <v>40.28</v>
      </c>
      <c r="N211" s="6">
        <f t="shared" si="41"/>
        <v>341.46000000000004</v>
      </c>
      <c r="O211" s="7">
        <v>516</v>
      </c>
      <c r="P211" s="1"/>
      <c r="Q211" s="1"/>
    </row>
    <row r="212" spans="1:17" ht="17.25" customHeight="1" x14ac:dyDescent="0.3">
      <c r="A212" s="74" t="s">
        <v>14</v>
      </c>
      <c r="B212" s="75"/>
      <c r="C212" s="75"/>
      <c r="D212" s="75"/>
      <c r="E212" s="75"/>
      <c r="F212" s="75"/>
      <c r="G212" s="75"/>
      <c r="H212" s="75"/>
      <c r="I212" s="76"/>
      <c r="J212" s="7">
        <v>30</v>
      </c>
      <c r="K212" s="7">
        <v>3.16</v>
      </c>
      <c r="L212" s="7">
        <v>0.4</v>
      </c>
      <c r="M212" s="7">
        <v>0.84</v>
      </c>
      <c r="N212" s="6">
        <f t="shared" si="41"/>
        <v>19.600000000000001</v>
      </c>
      <c r="O212" s="7" t="s">
        <v>15</v>
      </c>
      <c r="P212" s="1"/>
      <c r="Q212" s="1"/>
    </row>
    <row r="213" spans="1:17" ht="19.5" customHeight="1" x14ac:dyDescent="0.3">
      <c r="A213" s="82" t="s">
        <v>36</v>
      </c>
      <c r="B213" s="83"/>
      <c r="C213" s="83"/>
      <c r="D213" s="83"/>
      <c r="E213" s="83"/>
      <c r="F213" s="83"/>
      <c r="G213" s="83"/>
      <c r="H213" s="83"/>
      <c r="I213" s="84"/>
      <c r="J213" s="11">
        <v>200</v>
      </c>
      <c r="K213" s="11">
        <v>0.12</v>
      </c>
      <c r="L213" s="11">
        <v>0.02</v>
      </c>
      <c r="M213" s="11">
        <v>13.7</v>
      </c>
      <c r="N213" s="6">
        <f t="shared" si="41"/>
        <v>55.459999999999994</v>
      </c>
      <c r="O213" s="12" t="s">
        <v>18</v>
      </c>
      <c r="P213" s="1"/>
      <c r="Q213" s="1"/>
    </row>
    <row r="214" spans="1:17" ht="12" customHeight="1" x14ac:dyDescent="0.3">
      <c r="A214" s="85" t="s">
        <v>19</v>
      </c>
      <c r="B214" s="75"/>
      <c r="C214" s="75"/>
      <c r="D214" s="75"/>
      <c r="E214" s="75"/>
      <c r="F214" s="75"/>
      <c r="G214" s="75"/>
      <c r="H214" s="75"/>
      <c r="I214" s="76"/>
      <c r="J214" s="4">
        <f t="shared" ref="J214:N214" si="42">SUM(J210:J213)</f>
        <v>500</v>
      </c>
      <c r="K214" s="4">
        <f t="shared" si="42"/>
        <v>15.45</v>
      </c>
      <c r="L214" s="4">
        <f t="shared" si="42"/>
        <v>15.799999999999999</v>
      </c>
      <c r="M214" s="4">
        <f t="shared" si="42"/>
        <v>67.56</v>
      </c>
      <c r="N214" s="34">
        <f t="shared" si="42"/>
        <v>474.24000000000007</v>
      </c>
      <c r="O214" s="57" t="s">
        <v>27</v>
      </c>
      <c r="P214" s="1"/>
      <c r="Q214" s="1"/>
    </row>
    <row r="215" spans="1:17" ht="12" customHeight="1" x14ac:dyDescent="0.3">
      <c r="A215" s="38"/>
      <c r="B215" s="38"/>
      <c r="C215" s="38"/>
      <c r="D215" s="38"/>
      <c r="E215" s="38"/>
      <c r="F215" s="38"/>
      <c r="G215" s="38"/>
      <c r="H215" s="38"/>
      <c r="I215" s="38"/>
      <c r="J215" s="39"/>
      <c r="K215" s="39"/>
      <c r="L215" s="39"/>
      <c r="M215" s="39"/>
      <c r="N215" s="39"/>
      <c r="O215" s="58"/>
      <c r="P215" s="1"/>
      <c r="Q215" s="1"/>
    </row>
    <row r="216" spans="1:17" ht="18" customHeight="1" x14ac:dyDescent="0.3">
      <c r="A216" s="93" t="s">
        <v>70</v>
      </c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1"/>
      <c r="Q216" s="1"/>
    </row>
    <row r="217" spans="1:17" ht="25.5" customHeight="1" x14ac:dyDescent="0.3">
      <c r="A217" s="94" t="s">
        <v>3</v>
      </c>
      <c r="B217" s="83"/>
      <c r="C217" s="83"/>
      <c r="D217" s="83"/>
      <c r="E217" s="83"/>
      <c r="F217" s="83"/>
      <c r="G217" s="83"/>
      <c r="H217" s="83"/>
      <c r="I217" s="84"/>
      <c r="J217" s="87" t="s">
        <v>4</v>
      </c>
      <c r="K217" s="89" t="s">
        <v>5</v>
      </c>
      <c r="L217" s="75"/>
      <c r="M217" s="76"/>
      <c r="N217" s="87" t="s">
        <v>31</v>
      </c>
      <c r="O217" s="87" t="s">
        <v>7</v>
      </c>
      <c r="P217" s="1"/>
      <c r="Q217" s="1"/>
    </row>
    <row r="218" spans="1:17" ht="24.75" customHeight="1" x14ac:dyDescent="0.3">
      <c r="A218" s="95"/>
      <c r="B218" s="81"/>
      <c r="C218" s="81"/>
      <c r="D218" s="81"/>
      <c r="E218" s="81"/>
      <c r="F218" s="81"/>
      <c r="G218" s="81"/>
      <c r="H218" s="81"/>
      <c r="I218" s="96"/>
      <c r="J218" s="88"/>
      <c r="K218" s="4" t="s">
        <v>8</v>
      </c>
      <c r="L218" s="4" t="s">
        <v>9</v>
      </c>
      <c r="M218" s="4" t="s">
        <v>10</v>
      </c>
      <c r="N218" s="88"/>
      <c r="O218" s="88"/>
      <c r="P218" s="1"/>
      <c r="Q218" s="1"/>
    </row>
    <row r="219" spans="1:17" ht="15.75" customHeight="1" x14ac:dyDescent="0.3">
      <c r="A219" s="74" t="s">
        <v>91</v>
      </c>
      <c r="B219" s="75"/>
      <c r="C219" s="75"/>
      <c r="D219" s="75"/>
      <c r="E219" s="75"/>
      <c r="F219" s="75"/>
      <c r="G219" s="75"/>
      <c r="H219" s="75"/>
      <c r="I219" s="76"/>
      <c r="J219" s="7">
        <v>60</v>
      </c>
      <c r="K219" s="25">
        <v>1.31</v>
      </c>
      <c r="L219" s="25">
        <v>3.25</v>
      </c>
      <c r="M219" s="25">
        <v>6.27</v>
      </c>
      <c r="N219" s="6">
        <f t="shared" ref="N219:N224" si="43">(K219+M219)*4+(L219*9)</f>
        <v>59.57</v>
      </c>
      <c r="O219" s="7">
        <v>45</v>
      </c>
      <c r="P219" s="1"/>
      <c r="Q219" s="1"/>
    </row>
    <row r="220" spans="1:17" ht="18" customHeight="1" x14ac:dyDescent="0.3">
      <c r="A220" s="74" t="s">
        <v>48</v>
      </c>
      <c r="B220" s="75"/>
      <c r="C220" s="75"/>
      <c r="D220" s="75"/>
      <c r="E220" s="75"/>
      <c r="F220" s="75"/>
      <c r="G220" s="75"/>
      <c r="H220" s="75"/>
      <c r="I220" s="76"/>
      <c r="J220" s="7">
        <v>200</v>
      </c>
      <c r="K220" s="25">
        <v>7.84</v>
      </c>
      <c r="L220" s="25">
        <v>9.52</v>
      </c>
      <c r="M220" s="25">
        <v>22.88</v>
      </c>
      <c r="N220" s="6">
        <f t="shared" si="43"/>
        <v>208.56</v>
      </c>
      <c r="O220" s="7">
        <v>478</v>
      </c>
      <c r="P220" s="1"/>
      <c r="Q220" s="1"/>
    </row>
    <row r="221" spans="1:17" ht="18" customHeight="1" x14ac:dyDescent="0.3">
      <c r="A221" s="74" t="s">
        <v>92</v>
      </c>
      <c r="B221" s="75"/>
      <c r="C221" s="75"/>
      <c r="D221" s="75"/>
      <c r="E221" s="75"/>
      <c r="F221" s="75"/>
      <c r="G221" s="75"/>
      <c r="H221" s="75"/>
      <c r="I221" s="76"/>
      <c r="J221" s="7">
        <v>200</v>
      </c>
      <c r="K221" s="25">
        <v>13.98</v>
      </c>
      <c r="L221" s="25">
        <v>14.44</v>
      </c>
      <c r="M221" s="25">
        <v>59.88</v>
      </c>
      <c r="N221" s="6">
        <f t="shared" si="43"/>
        <v>425.4</v>
      </c>
      <c r="O221" s="7">
        <v>260</v>
      </c>
      <c r="P221" s="1"/>
      <c r="Q221" s="1"/>
    </row>
    <row r="222" spans="1:17" ht="17.25" customHeight="1" x14ac:dyDescent="0.3">
      <c r="A222" s="74" t="s">
        <v>14</v>
      </c>
      <c r="B222" s="75"/>
      <c r="C222" s="75"/>
      <c r="D222" s="75"/>
      <c r="E222" s="75"/>
      <c r="F222" s="75"/>
      <c r="G222" s="75"/>
      <c r="H222" s="75"/>
      <c r="I222" s="76"/>
      <c r="J222" s="7">
        <v>30</v>
      </c>
      <c r="K222" s="7">
        <v>3.16</v>
      </c>
      <c r="L222" s="7">
        <v>0.4</v>
      </c>
      <c r="M222" s="7">
        <v>0.84</v>
      </c>
      <c r="N222" s="6">
        <f t="shared" si="43"/>
        <v>19.600000000000001</v>
      </c>
      <c r="O222" s="7" t="s">
        <v>15</v>
      </c>
      <c r="P222" s="1"/>
      <c r="Q222" s="1"/>
    </row>
    <row r="223" spans="1:17" ht="16.5" customHeight="1" x14ac:dyDescent="0.3">
      <c r="A223" s="77" t="s">
        <v>25</v>
      </c>
      <c r="B223" s="75"/>
      <c r="C223" s="75"/>
      <c r="D223" s="75"/>
      <c r="E223" s="75"/>
      <c r="F223" s="75"/>
      <c r="G223" s="75"/>
      <c r="H223" s="75"/>
      <c r="I223" s="76"/>
      <c r="J223" s="7">
        <v>200</v>
      </c>
      <c r="K223" s="7">
        <v>0.66</v>
      </c>
      <c r="L223" s="7">
        <v>0.08</v>
      </c>
      <c r="M223" s="7">
        <v>28.04</v>
      </c>
      <c r="N223" s="6">
        <f t="shared" si="43"/>
        <v>115.52</v>
      </c>
      <c r="O223" s="7">
        <v>349</v>
      </c>
      <c r="P223" s="1"/>
      <c r="Q223" s="1"/>
    </row>
    <row r="224" spans="1:17" s="67" customFormat="1" ht="18.600000000000001" customHeight="1" thickBot="1" x14ac:dyDescent="0.35">
      <c r="A224" s="97" t="s">
        <v>101</v>
      </c>
      <c r="B224" s="98"/>
      <c r="C224" s="98"/>
      <c r="D224" s="98"/>
      <c r="E224" s="98"/>
      <c r="F224" s="98"/>
      <c r="G224" s="98"/>
      <c r="H224" s="98"/>
      <c r="I224" s="99"/>
      <c r="J224" s="63">
        <v>60</v>
      </c>
      <c r="K224" s="64">
        <v>7.6</v>
      </c>
      <c r="L224" s="64">
        <v>11.85</v>
      </c>
      <c r="M224" s="64">
        <v>36.25</v>
      </c>
      <c r="N224" s="65">
        <f t="shared" si="43"/>
        <v>282.05</v>
      </c>
      <c r="O224" s="64">
        <v>422</v>
      </c>
      <c r="P224" s="66"/>
      <c r="Q224" s="66"/>
    </row>
    <row r="225" spans="1:17" ht="19.5" customHeight="1" thickBot="1" x14ac:dyDescent="0.35">
      <c r="A225" s="90" t="s">
        <v>19</v>
      </c>
      <c r="B225" s="91"/>
      <c r="C225" s="91"/>
      <c r="D225" s="91"/>
      <c r="E225" s="91"/>
      <c r="F225" s="91"/>
      <c r="G225" s="91"/>
      <c r="H225" s="91"/>
      <c r="I225" s="92"/>
      <c r="J225" s="13">
        <f>SUM(J219:J224)</f>
        <v>750</v>
      </c>
      <c r="K225" s="13">
        <f t="shared" ref="K225:O225" si="44">SUM(K219:K224)</f>
        <v>34.550000000000004</v>
      </c>
      <c r="L225" s="13">
        <f t="shared" si="44"/>
        <v>39.54</v>
      </c>
      <c r="M225" s="13">
        <f t="shared" si="44"/>
        <v>154.16</v>
      </c>
      <c r="N225" s="13">
        <f t="shared" si="44"/>
        <v>1110.7</v>
      </c>
      <c r="O225" s="13">
        <f t="shared" si="44"/>
        <v>1554</v>
      </c>
      <c r="P225" s="1"/>
      <c r="Q225" s="1"/>
    </row>
    <row r="226" spans="1:17" ht="18" customHeight="1" thickBot="1" x14ac:dyDescent="0.35">
      <c r="A226" s="90" t="s">
        <v>29</v>
      </c>
      <c r="B226" s="91"/>
      <c r="C226" s="91"/>
      <c r="D226" s="91"/>
      <c r="E226" s="91"/>
      <c r="F226" s="91"/>
      <c r="G226" s="91"/>
      <c r="H226" s="91"/>
      <c r="I226" s="92"/>
      <c r="J226" s="14">
        <f>J225+J214</f>
        <v>1250</v>
      </c>
      <c r="K226" s="14">
        <f t="shared" ref="K226:N226" si="45">K225+K214</f>
        <v>50</v>
      </c>
      <c r="L226" s="14">
        <f t="shared" si="45"/>
        <v>55.339999999999996</v>
      </c>
      <c r="M226" s="14">
        <f t="shared" si="45"/>
        <v>221.72</v>
      </c>
      <c r="N226" s="14">
        <f t="shared" si="45"/>
        <v>1584.94</v>
      </c>
      <c r="O226" s="59" t="s">
        <v>27</v>
      </c>
      <c r="P226" s="45"/>
      <c r="Q226" s="45"/>
    </row>
  </sheetData>
  <mergeCells count="254">
    <mergeCell ref="A141:I141"/>
    <mergeCell ref="A142:I142"/>
    <mergeCell ref="J146:J147"/>
    <mergeCell ref="K146:M146"/>
    <mergeCell ref="N146:N147"/>
    <mergeCell ref="O146:O147"/>
    <mergeCell ref="A144:I144"/>
    <mergeCell ref="A145:O145"/>
    <mergeCell ref="A146:I147"/>
    <mergeCell ref="A157:I157"/>
    <mergeCell ref="A158:I158"/>
    <mergeCell ref="A159:I159"/>
    <mergeCell ref="A160:I160"/>
    <mergeCell ref="A161:I161"/>
    <mergeCell ref="A162:I162"/>
    <mergeCell ref="A148:O148"/>
    <mergeCell ref="A149:I149"/>
    <mergeCell ref="A150:I150"/>
    <mergeCell ref="A151:I151"/>
    <mergeCell ref="A152:I152"/>
    <mergeCell ref="A153:I153"/>
    <mergeCell ref="A154:I154"/>
    <mergeCell ref="A155:O155"/>
    <mergeCell ref="A156:I156"/>
    <mergeCell ref="N165:N166"/>
    <mergeCell ref="O165:O166"/>
    <mergeCell ref="A163:I163"/>
    <mergeCell ref="A164:O164"/>
    <mergeCell ref="A165:I166"/>
    <mergeCell ref="A178:I178"/>
    <mergeCell ref="A179:I179"/>
    <mergeCell ref="A167:O167"/>
    <mergeCell ref="A168:I168"/>
    <mergeCell ref="A169:I169"/>
    <mergeCell ref="A170:I170"/>
    <mergeCell ref="A171:I171"/>
    <mergeCell ref="A172:I172"/>
    <mergeCell ref="A173:O173"/>
    <mergeCell ref="A174:I175"/>
    <mergeCell ref="J174:J175"/>
    <mergeCell ref="K174:M174"/>
    <mergeCell ref="N174:N175"/>
    <mergeCell ref="O174:O175"/>
    <mergeCell ref="A176:I176"/>
    <mergeCell ref="A177:I177"/>
    <mergeCell ref="A180:I180"/>
    <mergeCell ref="A181:I181"/>
    <mergeCell ref="A182:I182"/>
    <mergeCell ref="A191:I191"/>
    <mergeCell ref="A192:I192"/>
    <mergeCell ref="A193:I193"/>
    <mergeCell ref="A194:I194"/>
    <mergeCell ref="J165:J166"/>
    <mergeCell ref="K165:M165"/>
    <mergeCell ref="A213:I213"/>
    <mergeCell ref="A214:I214"/>
    <mergeCell ref="A219:I219"/>
    <mergeCell ref="A205:I205"/>
    <mergeCell ref="A206:O206"/>
    <mergeCell ref="J207:J208"/>
    <mergeCell ref="O207:O208"/>
    <mergeCell ref="A207:I208"/>
    <mergeCell ref="A209:O209"/>
    <mergeCell ref="A210:I210"/>
    <mergeCell ref="A211:I211"/>
    <mergeCell ref="A212:I212"/>
    <mergeCell ref="K207:M207"/>
    <mergeCell ref="N207:N208"/>
    <mergeCell ref="A216:O216"/>
    <mergeCell ref="A217:I218"/>
    <mergeCell ref="J217:J218"/>
    <mergeCell ref="K217:M217"/>
    <mergeCell ref="N217:N218"/>
    <mergeCell ref="O217:O218"/>
    <mergeCell ref="A198:I198"/>
    <mergeCell ref="A199:I199"/>
    <mergeCell ref="A200:I200"/>
    <mergeCell ref="A201:I201"/>
    <mergeCell ref="A202:I202"/>
    <mergeCell ref="A203:I203"/>
    <mergeCell ref="A204:I204"/>
    <mergeCell ref="A183:I183"/>
    <mergeCell ref="A184:O184"/>
    <mergeCell ref="J185:J186"/>
    <mergeCell ref="O185:O186"/>
    <mergeCell ref="A185:I186"/>
    <mergeCell ref="A187:O187"/>
    <mergeCell ref="A188:I188"/>
    <mergeCell ref="A189:I189"/>
    <mergeCell ref="A190:I190"/>
    <mergeCell ref="K185:M185"/>
    <mergeCell ref="N185:N186"/>
    <mergeCell ref="A195:O195"/>
    <mergeCell ref="J196:J197"/>
    <mergeCell ref="K196:M196"/>
    <mergeCell ref="N196:N197"/>
    <mergeCell ref="O196:O197"/>
    <mergeCell ref="A196:I197"/>
    <mergeCell ref="A226:I226"/>
    <mergeCell ref="A220:I220"/>
    <mergeCell ref="A221:I221"/>
    <mergeCell ref="A222:I222"/>
    <mergeCell ref="A223:I223"/>
    <mergeCell ref="A225:I225"/>
    <mergeCell ref="A224:I224"/>
    <mergeCell ref="J14:J15"/>
    <mergeCell ref="K14:M14"/>
    <mergeCell ref="A25:I25"/>
    <mergeCell ref="A26:I26"/>
    <mergeCell ref="A27:I27"/>
    <mergeCell ref="A28:I28"/>
    <mergeCell ref="A29:I29"/>
    <mergeCell ref="A31:I31"/>
    <mergeCell ref="A16:O16"/>
    <mergeCell ref="A17:I17"/>
    <mergeCell ref="A18:I18"/>
    <mergeCell ref="A19:I19"/>
    <mergeCell ref="A20:I20"/>
    <mergeCell ref="A21:I21"/>
    <mergeCell ref="A22:I22"/>
    <mergeCell ref="A23:O23"/>
    <mergeCell ref="A24:I24"/>
    <mergeCell ref="N14:N15"/>
    <mergeCell ref="O14:O15"/>
    <mergeCell ref="B7:I7"/>
    <mergeCell ref="M7:N7"/>
    <mergeCell ref="B8:N10"/>
    <mergeCell ref="A11:N11"/>
    <mergeCell ref="A12:Q12"/>
    <mergeCell ref="A13:O13"/>
    <mergeCell ref="A14:I15"/>
    <mergeCell ref="A30:I30"/>
    <mergeCell ref="A61:I61"/>
    <mergeCell ref="A63:O63"/>
    <mergeCell ref="A64:I65"/>
    <mergeCell ref="J41:J42"/>
    <mergeCell ref="K41:M41"/>
    <mergeCell ref="A45:I45"/>
    <mergeCell ref="A46:I46"/>
    <mergeCell ref="A47:I47"/>
    <mergeCell ref="A48:I48"/>
    <mergeCell ref="A49:I49"/>
    <mergeCell ref="A50:I50"/>
    <mergeCell ref="A51:O51"/>
    <mergeCell ref="A52:I52"/>
    <mergeCell ref="A53:I53"/>
    <mergeCell ref="A54:I54"/>
    <mergeCell ref="A55:I55"/>
    <mergeCell ref="A56:I56"/>
    <mergeCell ref="A57:I57"/>
    <mergeCell ref="A58:I58"/>
    <mergeCell ref="A59:I59"/>
    <mergeCell ref="A32:I32"/>
    <mergeCell ref="A40:O40"/>
    <mergeCell ref="A41:I42"/>
    <mergeCell ref="A43:O43"/>
    <mergeCell ref="A44:I44"/>
    <mergeCell ref="N41:N42"/>
    <mergeCell ref="O41:O42"/>
    <mergeCell ref="N64:N65"/>
    <mergeCell ref="O64:O65"/>
    <mergeCell ref="A66:O66"/>
    <mergeCell ref="A67:I67"/>
    <mergeCell ref="A68:I68"/>
    <mergeCell ref="A69:I69"/>
    <mergeCell ref="A70:I70"/>
    <mergeCell ref="A71:I71"/>
    <mergeCell ref="A72:O72"/>
    <mergeCell ref="J64:J65"/>
    <mergeCell ref="K64:M64"/>
    <mergeCell ref="K82:M82"/>
    <mergeCell ref="N82:N83"/>
    <mergeCell ref="A80:I80"/>
    <mergeCell ref="A81:O81"/>
    <mergeCell ref="J82:J83"/>
    <mergeCell ref="O82:O83"/>
    <mergeCell ref="A82:I83"/>
    <mergeCell ref="A73:I73"/>
    <mergeCell ref="A74:I74"/>
    <mergeCell ref="A75:I75"/>
    <mergeCell ref="A76:I76"/>
    <mergeCell ref="A77:I77"/>
    <mergeCell ref="A79:I79"/>
    <mergeCell ref="A78:I78"/>
    <mergeCell ref="A84:O84"/>
    <mergeCell ref="A85:I85"/>
    <mergeCell ref="A86:I86"/>
    <mergeCell ref="A87:I87"/>
    <mergeCell ref="A88:I88"/>
    <mergeCell ref="A89:I89"/>
    <mergeCell ref="A90:O90"/>
    <mergeCell ref="A91:I91"/>
    <mergeCell ref="A92:I92"/>
    <mergeCell ref="A121:I121"/>
    <mergeCell ref="A122:O122"/>
    <mergeCell ref="A123:I124"/>
    <mergeCell ref="J123:J124"/>
    <mergeCell ref="K123:M123"/>
    <mergeCell ref="N123:N124"/>
    <mergeCell ref="O123:O124"/>
    <mergeCell ref="A93:I93"/>
    <mergeCell ref="A94:I94"/>
    <mergeCell ref="A95:I95"/>
    <mergeCell ref="A96:I96"/>
    <mergeCell ref="A97:I97"/>
    <mergeCell ref="A119:I119"/>
    <mergeCell ref="A109:I109"/>
    <mergeCell ref="A110:I110"/>
    <mergeCell ref="A111:I111"/>
    <mergeCell ref="K101:M101"/>
    <mergeCell ref="N101:N102"/>
    <mergeCell ref="A98:I98"/>
    <mergeCell ref="A100:O100"/>
    <mergeCell ref="J101:J102"/>
    <mergeCell ref="O101:O102"/>
    <mergeCell ref="A101:I102"/>
    <mergeCell ref="A125:O125"/>
    <mergeCell ref="A126:I126"/>
    <mergeCell ref="J134:J135"/>
    <mergeCell ref="K134:M134"/>
    <mergeCell ref="A127:I127"/>
    <mergeCell ref="A128:I128"/>
    <mergeCell ref="A129:I129"/>
    <mergeCell ref="A130:I130"/>
    <mergeCell ref="A132:I132"/>
    <mergeCell ref="A133:O133"/>
    <mergeCell ref="A134:I135"/>
    <mergeCell ref="N134:N135"/>
    <mergeCell ref="O134:O135"/>
    <mergeCell ref="A131:I131"/>
    <mergeCell ref="M3:P3"/>
    <mergeCell ref="M5:P5"/>
    <mergeCell ref="A136:I136"/>
    <mergeCell ref="A137:I137"/>
    <mergeCell ref="A138:I138"/>
    <mergeCell ref="A139:I139"/>
    <mergeCell ref="A140:I140"/>
    <mergeCell ref="A1:D1"/>
    <mergeCell ref="A3:J3"/>
    <mergeCell ref="A5:G5"/>
    <mergeCell ref="A112:O112"/>
    <mergeCell ref="A113:I113"/>
    <mergeCell ref="A114:I114"/>
    <mergeCell ref="A115:I115"/>
    <mergeCell ref="A116:I116"/>
    <mergeCell ref="A117:I117"/>
    <mergeCell ref="A118:I118"/>
    <mergeCell ref="A120:I120"/>
    <mergeCell ref="A103:O103"/>
    <mergeCell ref="A104:I104"/>
    <mergeCell ref="A105:I105"/>
    <mergeCell ref="A106:I106"/>
    <mergeCell ref="A107:I107"/>
    <mergeCell ref="A108:I108"/>
  </mergeCells>
  <pageMargins left="0.43307086614173229" right="0.23622047244094491" top="0.35433070866141736" bottom="0.35433070866141736" header="0" footer="0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Acer</cp:lastModifiedBy>
  <cp:revision>11</cp:revision>
  <cp:lastPrinted>2024-05-23T00:12:52Z</cp:lastPrinted>
  <dcterms:created xsi:type="dcterms:W3CDTF">2020-09-18T04:15:14Z</dcterms:created>
  <dcterms:modified xsi:type="dcterms:W3CDTF">2024-05-23T00:13:11Z</dcterms:modified>
</cp:coreProperties>
</file>